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ผลการใช้จ่าย" sheetId="1" r:id="rId1"/>
    <sheet name="Sheet3" sheetId="2" r:id="rId2"/>
  </sheets>
  <definedNames>
    <definedName name="_xlnm.Print_Titles" localSheetId="0">'ผลการใช้จ่าย'!$6:$7</definedName>
  </definedNames>
  <calcPr fullCalcOnLoad="1"/>
</workbook>
</file>

<file path=xl/sharedStrings.xml><?xml version="1.0" encoding="utf-8"?>
<sst xmlns="http://schemas.openxmlformats.org/spreadsheetml/2006/main" count="215" uniqueCount="213">
  <si>
    <t>วิทยาลัยเกษตรและเทคโนโลยีพัทลุง</t>
  </si>
  <si>
    <t>ผลการใช้จ่ายเงินงบประมาณและเงินนอกงบประมาณของแต่ละงาน/โครงการ</t>
  </si>
  <si>
    <t>รายการ</t>
  </si>
  <si>
    <t>แหล่งค่าใช้จ่าย</t>
  </si>
  <si>
    <t>รวม</t>
  </si>
  <si>
    <t>จ่ายจริง</t>
  </si>
  <si>
    <t>งบประมาณ</t>
  </si>
  <si>
    <t>บกศ.</t>
  </si>
  <si>
    <t>อุดหนุน</t>
  </si>
  <si>
    <t xml:space="preserve">         งบลงทุน</t>
  </si>
  <si>
    <t xml:space="preserve">         ครุภัณฑ์</t>
  </si>
  <si>
    <r>
      <t xml:space="preserve">   </t>
    </r>
    <r>
      <rPr>
        <b/>
        <sz val="16"/>
        <rFont val="Angsana New"/>
        <family val="1"/>
      </rPr>
      <t xml:space="preserve">    รวมงบลงทุน</t>
    </r>
  </si>
  <si>
    <t>ประจำปีงบประมาณ 2553</t>
  </si>
  <si>
    <t>รวมงบบุคลากร</t>
  </si>
  <si>
    <t>3.  โครงการฝ่ายวิชาการ</t>
  </si>
  <si>
    <t>3.1  การเรียนการสอนภาคเรียนที่ 2</t>
  </si>
  <si>
    <t>3.2  ติดตั้งม่านกั้นแสงห้องปฏิบัติการ</t>
  </si>
  <si>
    <t>3.3  จัดหาวัสดุห้องสมุด</t>
  </si>
  <si>
    <t>3.5  ติดม่านกันแดดในห้องสมุด</t>
  </si>
  <si>
    <t>3.6  งานวัดผลประเมินผล</t>
  </si>
  <si>
    <t>3.7  งานพัฒนาหลักสูตรการเรียนการสอน</t>
  </si>
  <si>
    <t>3.8  จัดซื้อคอมพิวเตอร์  เครื่องพิมพ์เอกสาร</t>
  </si>
  <si>
    <t>3.9  จัดซื้อวัสดุสำนักงานและปรับปรุง</t>
  </si>
  <si>
    <t>3.10  รักษ์ภาษาไทย</t>
  </si>
  <si>
    <t>3.11  จัดซื้อวัสดุสำนักงาน  (แผนกวิชา</t>
  </si>
  <si>
    <t>3.12  จัดซื้อสื่อและพัฒนาศูนย์เรียนรู้ภาษา</t>
  </si>
  <si>
    <t>3.13  สื่อวีดีทัศน์เพื่อการเรียนการสอน</t>
  </si>
  <si>
    <t>3.14  อาชีวศึกษาระบบทวิภาคีและฝึกงาน</t>
  </si>
  <si>
    <t>3.15  จัดหา/จัดซื้อสื่อการเรียนการสอน</t>
  </si>
  <si>
    <t>3.16  จัดหาศึกษาหลักสูตรประกาศนียบัตร</t>
  </si>
  <si>
    <t>4.  โครงการฝ่ายบริหารทรัพยากร</t>
  </si>
  <si>
    <t>4.1  งานบริหารงานทั่วไป</t>
  </si>
  <si>
    <t>4.2  งานประสานสัมพันธ์</t>
  </si>
  <si>
    <t>4.3  จัดทำป้ายประชาสัมพันธ์เผยแพร่ความรู้</t>
  </si>
  <si>
    <t>4.4  งานบุคลากร</t>
  </si>
  <si>
    <t>4.5  อบรมภายในเพื่อพัฒนาบุคลากร</t>
  </si>
  <si>
    <t>4.6  ประชุมเชิงปฏิบัติการจัดการเรียนการ</t>
  </si>
  <si>
    <t>5.  โครงการฝ่ายพัฒนากิจการนักเรียนนักศึกษา</t>
  </si>
  <si>
    <t>5.1  จัดซื้อวัสดุงานกิจกรรมนักเรียนนักศึกษา</t>
  </si>
  <si>
    <t>5.2  กีฬาและนันทนาการ</t>
  </si>
  <si>
    <t>5.3  กิจกรรมวันสำคัญ</t>
  </si>
  <si>
    <t>5.4  กีฬาอาชีวศึกษาจังหวัดพัทลุง</t>
  </si>
  <si>
    <t>5.5  คุณธรรมนำความรู้สู่ชีวิตพอเพียง</t>
  </si>
  <si>
    <t>5.6  กิจกรรมนักศึกษาวิชาทหาร</t>
  </si>
  <si>
    <t>5.7  สวัสดิการพยาบาล</t>
  </si>
  <si>
    <t>5.8  กิจกรรม  อกท.</t>
  </si>
  <si>
    <t>5.9  เข้าค่ายพักแรมลูกเสือวิสามัญ</t>
  </si>
  <si>
    <t>5.10  งานครูที่ปรึกษา</t>
  </si>
  <si>
    <t>5.11  ป้องกันแก้ไขปัญหายาเสพติดและโรค</t>
  </si>
  <si>
    <t>5.12  อนุรักษ์สิ่งแวดล้อม</t>
  </si>
  <si>
    <t>5.13  งานแนะแนวการศึกษาและอาชีพ</t>
  </si>
  <si>
    <t>5.14  งานสวัสดิการ</t>
  </si>
  <si>
    <t>5.15  ส่งเสริมอาชีพอิสระ (108  อาชีพ)</t>
  </si>
  <si>
    <t>5.16  จัดซื้อวัสดุฝ่ายพัฒนากิจการนักเรียน</t>
  </si>
  <si>
    <t>6.  โครงการฝ่ายแผนงานและความร่วมมือ</t>
  </si>
  <si>
    <t>6.1  การจัดการระบบงานฟาร์มให้เป็นแหล่ง</t>
  </si>
  <si>
    <t>6.2  งานวางแผนและงบประมาณ</t>
  </si>
  <si>
    <t>6.3  งานศูนย์ข้อมูลสารสนเทศ</t>
  </si>
  <si>
    <t>6.4  ประกันคุณภาพภายในสถานศึกษา</t>
  </si>
  <si>
    <t>6.6  ปลูกยางพาราและการบำรุงรักษา</t>
  </si>
  <si>
    <t>6.7  สวนยางพารา</t>
  </si>
  <si>
    <t>6.8  ปลูกและบำรุงรักษาสวนปาล์มน้ำมัน</t>
  </si>
  <si>
    <t>6.9  ปลูกและขยายไม้ผล</t>
  </si>
  <si>
    <t>6.10  การผลิตข้าวอินทรีย์</t>
  </si>
  <si>
    <t>6.11  การผลิตข้าว</t>
  </si>
  <si>
    <t>6.13  เลี้ยงไก่คอล่อนพัทลุงเพื่อผลิตลูก</t>
  </si>
  <si>
    <t>6.14  เลี้ยงไก่ไข่  (คอกที่  2)</t>
  </si>
  <si>
    <t>6.12  เลี้ยงไก่ไข่  (คอกที่  1)</t>
  </si>
  <si>
    <t>6.15  โคเนื้อ</t>
  </si>
  <si>
    <t>6.16  โคนม</t>
  </si>
  <si>
    <t>6.17  ปลูกพืชอาหารสัตว์</t>
  </si>
  <si>
    <t>6.18  ผลิตลูกสุกร</t>
  </si>
  <si>
    <t>6.19  การเลี้ยงสุกรขุน</t>
  </si>
  <si>
    <t>6.20  เพาะเลี้ยงปลาน้ำจืด</t>
  </si>
  <si>
    <t>6.21  การเลี้ยงปลาเพื่อจำหน่าย</t>
  </si>
  <si>
    <t>6.22  การผลิตปุ๋ยปลา</t>
  </si>
  <si>
    <t>6.23  ปลูกและรวบรวมพันธุ์หน้าวัว</t>
  </si>
  <si>
    <t xml:space="preserve">6.24  บำรุงรักษาแปลงกิ่งตายาง  </t>
  </si>
  <si>
    <t xml:space="preserve">   รวมงบดำเนินการทั้งสิ้น</t>
  </si>
  <si>
    <t>เงินอุดหนุน</t>
  </si>
  <si>
    <t xml:space="preserve"> - อศ.กช.</t>
  </si>
  <si>
    <t xml:space="preserve"> - อุดหนุนฝึกอบรมเกษตรระยะสั้น</t>
  </si>
  <si>
    <t>รวมงบเงินอุดหนุน (แผนงาน 1)</t>
  </si>
  <si>
    <t>2.  แผนงานเพิ่มประสิทธิภาพการซ่อม</t>
  </si>
  <si>
    <t xml:space="preserve"> - ขยายบทบาทศูนย์ซ่อมสร้างเพื่อชุมชุน</t>
  </si>
  <si>
    <t>งบเงินอุดหนุน</t>
  </si>
  <si>
    <t>4.7  งานบัญชี</t>
  </si>
  <si>
    <t>4.8  ติดตั้งโปรแกรมสำเร็จรูป  Express</t>
  </si>
  <si>
    <t>4.9  งานพัสดุ</t>
  </si>
  <si>
    <t>4.10  งานอาคารสถานที่</t>
  </si>
  <si>
    <t>4.11  งานการเงิน</t>
  </si>
  <si>
    <t>4.12  งานทะเบียน</t>
  </si>
  <si>
    <t>4.13  จัดพิธีรับประกาศนียบัตร</t>
  </si>
  <si>
    <t>4.14  จัดซื้อครุภัณฑ์ประจำห้องอินเตอร์เน็ต</t>
  </si>
  <si>
    <t>5.17  ฝึกอบรมระยะสั้น</t>
  </si>
  <si>
    <t>6.25  ผลิตและรวบรวมพันธุ์ไม้ประดับ</t>
  </si>
  <si>
    <t>5.18  ชีววิถีเพื่อการพัฒนาอย่างยั่งยืน</t>
  </si>
  <si>
    <t>ชุดครุภัณฑ์ปฏิบัติการพื้นฐานด้านสัตวศาสตร์</t>
  </si>
  <si>
    <t>ชุดครุภัณฑ์ปฏิบัติการพื้นฐานด้านพืชศาสตร์</t>
  </si>
  <si>
    <t>3.  แผนงานสนับสนุนด้านวิทยาศาสตร์เทคโนโลยี</t>
  </si>
  <si>
    <t>3.1  ผลงานวิจัยเพื่อสร้างองค์ความรู้</t>
  </si>
  <si>
    <t>3.2  ผลงานวิจัยเพื่อถ่ายทอดเทคโนโลยี</t>
  </si>
  <si>
    <t>3.1.1  การพัฒนาผลสัมฤทธิ์ทางการเรียนรายวิชา</t>
  </si>
  <si>
    <t>6.26  บริการตกแต่งสถานที่</t>
  </si>
  <si>
    <t>6.27  สาธิตเกษตรผสมผสานตามแนวทฤษฎีใหม่</t>
  </si>
  <si>
    <t xml:space="preserve">    รวมงบเงินอุดหนุน  (แผนงาน  3)</t>
  </si>
  <si>
    <t xml:space="preserve">     งบบุคลากร</t>
  </si>
  <si>
    <t xml:space="preserve">     เงินเดือน</t>
  </si>
  <si>
    <t xml:space="preserve">     เงินประจำตำแหน่ง</t>
  </si>
  <si>
    <t xml:space="preserve">     เงินค่าตอบแทนรายเดือน</t>
  </si>
  <si>
    <t xml:space="preserve">     เงินวิทยฐานะ</t>
  </si>
  <si>
    <t xml:space="preserve">     ค่าจ้างประจำ</t>
  </si>
  <si>
    <t xml:space="preserve">     ค่าครองชีพ</t>
  </si>
  <si>
    <t xml:space="preserve">     ค่าจ้างชั่วคราว</t>
  </si>
  <si>
    <t xml:space="preserve">    งบดำเนินงาน</t>
  </si>
  <si>
    <t xml:space="preserve">     1.  บริหารงานทั่วไปและเกษตรเพื่อชีวิต</t>
  </si>
  <si>
    <t xml:space="preserve">           - ค่าปฏิบัติงานนอกเวลา</t>
  </si>
  <si>
    <t xml:space="preserve">           - ค่าเบี้ยเลี้ยง  ที่พัก  และยานพาหนะ</t>
  </si>
  <si>
    <t xml:space="preserve">           - ซ่อมแซมยานพาหนะ</t>
  </si>
  <si>
    <t xml:space="preserve">           -  ซ่อมแซมครุภัณฑ์และสิ่งก่อสร้าง</t>
  </si>
  <si>
    <t xml:space="preserve">           - เงินสมทบประกันสังคม</t>
  </si>
  <si>
    <t xml:space="preserve">           - วัสดุเชื้อเพลิงและหล่อลื่น</t>
  </si>
  <si>
    <t xml:space="preserve">           - อุดหนุนนักเรียนโครงการปฏิรูปฯ</t>
  </si>
  <si>
    <t xml:space="preserve">     2.  ค่าสาธารณูปโภค</t>
  </si>
  <si>
    <t xml:space="preserve">          - ไฟฟ้า</t>
  </si>
  <si>
    <t xml:space="preserve">          - โทรศัพท์</t>
  </si>
  <si>
    <t xml:space="preserve">          - ไปรษณีย์</t>
  </si>
  <si>
    <t xml:space="preserve">          - ค่าอินเตอร์เน็ต</t>
  </si>
  <si>
    <t xml:space="preserve">          (แผนกวิชาสัตวศาสตร์)</t>
  </si>
  <si>
    <t xml:space="preserve">        ปีการศึกษา  2552  และภาคเรียนที่  1 </t>
  </si>
  <si>
    <t xml:space="preserve">        ปีการศึกษา  2553</t>
  </si>
  <si>
    <t xml:space="preserve">        คอมพิวเตอร์  2</t>
  </si>
  <si>
    <t>3.4  จัดหาวัสดุโสตทัศนวัสดุอุปกรณ์ห้องสมุด</t>
  </si>
  <si>
    <t xml:space="preserve">         โปรเจคเตอร์พร้อมจอแผนกวิชาประมง</t>
  </si>
  <si>
    <t xml:space="preserve">        แผนกวิชาประมง</t>
  </si>
  <si>
    <t xml:space="preserve">           คอมพิวเตอร์ธุรกิจ)</t>
  </si>
  <si>
    <t xml:space="preserve">           อังกฤษด้วยตนเองด้านเทคโนโลยีสารสนเทศ</t>
  </si>
  <si>
    <t xml:space="preserve">          นักศึกษา</t>
  </si>
  <si>
    <t xml:space="preserve">           วิชาชีพชั้นสูงวันเสาร์-อาทิตย์</t>
  </si>
  <si>
    <t xml:space="preserve">        หลักปรัชญาของเศรษฐกิจพอเพียง</t>
  </si>
  <si>
    <t xml:space="preserve">        สอนแบบฐานสมรรถนะและบูรณาการปรัชญา</t>
  </si>
  <si>
    <t xml:space="preserve">        ของเศรษฐกิจพอเพียง</t>
  </si>
  <si>
    <t xml:space="preserve">          ณ  ศูนย์วิทยบริการ</t>
  </si>
  <si>
    <t xml:space="preserve">        (วัยรุ่น  วัยใส  ใจสว่าง)</t>
  </si>
  <si>
    <t xml:space="preserve">          ติดต่อร้ายแรงในสถานศึกษา</t>
  </si>
  <si>
    <t xml:space="preserve">           นักศึกษา</t>
  </si>
  <si>
    <t xml:space="preserve">        เรียนรู้เชิงธุรกิจ</t>
  </si>
  <si>
    <t xml:space="preserve">           (แผนกวิชาพืชศาสตร์)</t>
  </si>
  <si>
    <t xml:space="preserve">      สร้างอุปกรณ์ประกอบอาชีพชุมชน</t>
  </si>
  <si>
    <t xml:space="preserve">    Fix  it  Center  และการพัฒนาระบบรองรับ</t>
  </si>
  <si>
    <t xml:space="preserve">    และตรวจสอบคุณภาพสินค้าชุมชน</t>
  </si>
  <si>
    <t xml:space="preserve">     วิจัย  และนวัตกรรม</t>
  </si>
  <si>
    <t xml:space="preserve">            การผลิตข้าวโดยใช้แปลงนาจำลองสำหรับ</t>
  </si>
  <si>
    <t xml:space="preserve">             นักศึกษา  ชั้น  ปวส.ปีที่  2</t>
  </si>
  <si>
    <t xml:space="preserve">           วิชาชีพ  พ.ศ.2545  (ฉบับปรับปรุง  2546)</t>
  </si>
  <si>
    <t xml:space="preserve">            ประเภทวิชาเกษตรกรรม  </t>
  </si>
  <si>
    <t xml:space="preserve">            สาขาวิชาเกษตรศาสตร์</t>
  </si>
  <si>
    <t>1.  แผนงานขยายโอกาสและพัฒนาการศึกษา</t>
  </si>
  <si>
    <t>ผลงานวิจัยเพื่อสร้างองค์ความรู้</t>
  </si>
  <si>
    <t>เงินอุดหนุนทั่วไป</t>
  </si>
  <si>
    <t>สร้างองค์ความรู้และนวัตกรรม</t>
  </si>
  <si>
    <t xml:space="preserve">  - ผลของถั่วปุ๋ยพืชสดที่มีผลต่อการเจริญเติบโต</t>
  </si>
  <si>
    <t xml:space="preserve">    ผลผลิตและองค์ประกอบผลผลิตข้าวสังข์หยด</t>
  </si>
  <si>
    <t xml:space="preserve">   เมืองพัทลุง</t>
  </si>
  <si>
    <t>เงินอุดหนุนโครงการวิจัยและพัฒนาอาชีวศึกษาเพื่อ</t>
  </si>
  <si>
    <t>โครงการส่งเสริมและพัฒนางานวิจัยอาชีวศึกษา</t>
  </si>
  <si>
    <t xml:space="preserve">  -การศึกษาความคิดเห็นของสถานประกอบการ</t>
  </si>
  <si>
    <t xml:space="preserve">   เกี่ยวกับปัญหาและอุปสรรค</t>
  </si>
  <si>
    <t xml:space="preserve">   -ผลของการฝึกแก้ปัญหาอย่างสร้างสรรค์ก่อน</t>
  </si>
  <si>
    <t xml:space="preserve">    เรียนต่อระดับความสามารถในการแก้ปัญหา</t>
  </si>
  <si>
    <t>3.1.2  การประเมินการใช้หลักสูตรประกาศนียบัตร</t>
  </si>
  <si>
    <t>3.1.3  วิจัยผลิตภัณฑ์จากข้าวสังข์หยด</t>
  </si>
  <si>
    <t>3.1.4  โครงงานวิทยาศาสตร์</t>
  </si>
  <si>
    <t>3.1.5  การศึกษาความหวังของนักศึกษาระดับปวช.</t>
  </si>
  <si>
    <t xml:space="preserve">          ที่มีต่อการจัดการเรียนการสอนในวิทยาลัย</t>
  </si>
  <si>
    <t xml:space="preserve">           เกษตรและเทคโนโลยีพัทลุง</t>
  </si>
  <si>
    <t>3.1.6  เครื่องฟักไข่แบบภูมิปัญญาท้องถิ่น</t>
  </si>
  <si>
    <t>3.1.7  โครงการชีววิถีเรื่องสารกำจัดศัตรูพืช</t>
  </si>
  <si>
    <t>3.1.8  พัฒนาบทเรียนสำเร็จรูปวิชาธุรกิจและ</t>
  </si>
  <si>
    <t xml:space="preserve">            การเป็นผู้ประกอบการ</t>
  </si>
  <si>
    <t>3.1.9  ผลของการเพาะเห็ดฟางในตะกร้า</t>
  </si>
  <si>
    <t xml:space="preserve">          โดยใช้วัสดุเพาะต่างกัน</t>
  </si>
  <si>
    <t xml:space="preserve">3.1.10  ผลของการจัดโครงการฝึกอบรมปรับเปลี่ยน </t>
  </si>
  <si>
    <t xml:space="preserve">            พฤติกรรมของนักเรียนนักศึกษากลุ่มเสี่ยง</t>
  </si>
  <si>
    <t xml:space="preserve">            ภายใต้โครงการหลักปรัชญาของเศรษฐกิจ</t>
  </si>
  <si>
    <t xml:space="preserve">           พอเพียงและนโยบาย 3D</t>
  </si>
  <si>
    <t xml:space="preserve">            ศึกษาต่อในวิทยาลัยฯ</t>
  </si>
  <si>
    <t>3.1.11 วิจัยปัจจัยที่มีผลต่อการตัดสินใจ</t>
  </si>
  <si>
    <t>3.1.12 ประดิษฐ์เครื่องยอดเมล็ดพันธุ์</t>
  </si>
  <si>
    <t>3.1.13 วิจัยเพื่อพัฒนาระบบงานสารบรรณ</t>
  </si>
  <si>
    <t>3.1.14  งานวิจัย</t>
  </si>
  <si>
    <t>3.1.13 สิ่งประดิษฐ์เสื้อเกราะไก่ชน</t>
  </si>
  <si>
    <t>3.1.14 สิ่งประดิษฐ์เสื้อถ่วงรูทวารหนักโค</t>
  </si>
  <si>
    <t>3.3.15  วิจัยแชมพูกำจัดเห็บสุนัข</t>
  </si>
  <si>
    <t>รวม  (แผนงาน2)</t>
  </si>
  <si>
    <t>รวมทั้งสิ้น  (ตามแผนปฏิบัติการ)</t>
  </si>
  <si>
    <t>โครงการเพิ่มเติมระหว่างปี</t>
  </si>
  <si>
    <t>1. ปรับปรุงระบบไฟฟ้าสำนักงาน</t>
  </si>
  <si>
    <t>2. ติดตั้งเครื่องปรับอากาศ</t>
  </si>
  <si>
    <t>3.  กีฬา อศจ.</t>
  </si>
  <si>
    <t>4. ซ่อมแซมเครื่องทุ่นแรงฟาร์ม</t>
  </si>
  <si>
    <t>5. สถานศึกษา 3D</t>
  </si>
  <si>
    <t>6. ปลูกยางพารา</t>
  </si>
  <si>
    <t>7. ผลิตข้าว</t>
  </si>
  <si>
    <t>8.  ปลูกปาล์มน้ำมัน</t>
  </si>
  <si>
    <t>9.  พัฒนาบุคลากรด้านเทคโนโลยี</t>
  </si>
  <si>
    <t xml:space="preserve">      รวมโครงการเพิ่มเติมระหว่างปี</t>
  </si>
  <si>
    <t>แผนงานเสริมสร้างรายได้พัฒนาคุณภาพชีวิต</t>
  </si>
  <si>
    <t>และความมั่นคงด้านสังคม</t>
  </si>
  <si>
    <t xml:space="preserve"> -โครงการสนับสนุนการจัดการศึกษาโดย</t>
  </si>
  <si>
    <t xml:space="preserve">    ไม่เสียค่าใช้จ่าย 15 ปี</t>
  </si>
  <si>
    <t xml:space="preserve">รวมทั้งสิ้น  </t>
  </si>
  <si>
    <t>6.5  งานส่งเสริมผลิตผลการค้าและประกอบธุรกิจ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</si>
</sst>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_);_(* \(#,##0.0\);_(* &quot;-&quot;??_);_(@_)"/>
    <numFmt numFmtId="201" formatCode="_(* #,##0_);_(* \(#,##0\);_(* &quot;-&quot;??_);_(@_)"/>
    <numFmt numFmtId="202" formatCode="#,##0.0"/>
    <numFmt numFmtId="203" formatCode="#,##0.000"/>
    <numFmt numFmtId="204" formatCode="#,##0.0000"/>
    <numFmt numFmtId="205" formatCode="_-* #,##0.0_-;\-* #,##0.0_-;_-* &quot;-&quot;??_-;_-@_-"/>
  </numFmts>
  <fonts count="10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4"/>
      <name val="Cordia New"/>
      <family val="0"/>
    </font>
    <font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Angsana New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Alignment="1" applyProtection="1">
      <alignment/>
      <protection hidden="1"/>
    </xf>
    <xf numFmtId="4" fontId="2" fillId="0" borderId="2" xfId="17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2" fillId="0" borderId="4" xfId="17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/>
    </xf>
    <xf numFmtId="4" fontId="2" fillId="0" borderId="2" xfId="17" applyNumberFormat="1" applyFont="1" applyFill="1" applyBorder="1" applyAlignment="1">
      <alignment horizontal="right"/>
    </xf>
    <xf numFmtId="4" fontId="2" fillId="0" borderId="4" xfId="17" applyNumberFormat="1" applyFont="1" applyFill="1" applyBorder="1" applyAlignment="1">
      <alignment horizontal="right"/>
    </xf>
    <xf numFmtId="4" fontId="6" fillId="0" borderId="3" xfId="17" applyNumberFormat="1" applyFont="1" applyBorder="1" applyAlignment="1">
      <alignment horizontal="right"/>
    </xf>
    <xf numFmtId="4" fontId="1" fillId="0" borderId="5" xfId="17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4" fontId="1" fillId="0" borderId="4" xfId="17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2" xfId="17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4" fontId="2" fillId="0" borderId="4" xfId="17" applyNumberFormat="1" applyFont="1" applyBorder="1" applyAlignment="1">
      <alignment horizontal="right"/>
    </xf>
    <xf numFmtId="4" fontId="2" fillId="0" borderId="2" xfId="17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4" fontId="2" fillId="0" borderId="8" xfId="17" applyNumberFormat="1" applyFont="1" applyFill="1" applyBorder="1" applyAlignment="1">
      <alignment horizontal="right"/>
    </xf>
    <xf numFmtId="0" fontId="4" fillId="0" borderId="8" xfId="0" applyFont="1" applyBorder="1" applyAlignment="1">
      <alignment/>
    </xf>
    <xf numFmtId="4" fontId="2" fillId="0" borderId="8" xfId="17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5" xfId="17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2" fillId="0" borderId="11" xfId="17" applyNumberFormat="1" applyFont="1" applyBorder="1" applyAlignment="1">
      <alignment horizontal="center"/>
    </xf>
    <xf numFmtId="4" fontId="2" fillId="0" borderId="12" xfId="17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" xfId="17" applyNumberFormat="1" applyFont="1" applyBorder="1" applyAlignment="1">
      <alignment horizontal="right"/>
    </xf>
    <xf numFmtId="4" fontId="1" fillId="0" borderId="2" xfId="17" applyNumberFormat="1" applyFont="1" applyBorder="1" applyAlignment="1">
      <alignment horizontal="right"/>
    </xf>
    <xf numFmtId="4" fontId="1" fillId="0" borderId="8" xfId="17" applyNumberFormat="1" applyFont="1" applyBorder="1" applyAlignment="1">
      <alignment horizontal="right"/>
    </xf>
    <xf numFmtId="4" fontId="2" fillId="0" borderId="8" xfId="17" applyNumberFormat="1" applyFont="1" applyBorder="1" applyAlignment="1">
      <alignment horizontal="right"/>
    </xf>
    <xf numFmtId="4" fontId="2" fillId="0" borderId="13" xfId="17" applyNumberFormat="1" applyFont="1" applyBorder="1" applyAlignment="1">
      <alignment horizontal="right"/>
    </xf>
    <xf numFmtId="4" fontId="2" fillId="0" borderId="11" xfId="17" applyNumberFormat="1" applyFont="1" applyBorder="1" applyAlignment="1">
      <alignment horizontal="right"/>
    </xf>
    <xf numFmtId="4" fontId="1" fillId="0" borderId="2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4" fontId="2" fillId="0" borderId="12" xfId="17" applyNumberFormat="1" applyFont="1" applyBorder="1" applyAlignment="1">
      <alignment horizontal="right"/>
    </xf>
    <xf numFmtId="4" fontId="2" fillId="0" borderId="10" xfId="17" applyNumberFormat="1" applyFont="1" applyBorder="1" applyAlignment="1">
      <alignment horizontal="right"/>
    </xf>
    <xf numFmtId="4" fontId="1" fillId="0" borderId="7" xfId="17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0" borderId="5" xfId="17" applyNumberFormat="1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9" fillId="0" borderId="9" xfId="0" applyNumberFormat="1" applyFont="1" applyBorder="1" applyAlignment="1">
      <alignment/>
    </xf>
    <xf numFmtId="4" fontId="0" fillId="0" borderId="0" xfId="0" applyNumberFormat="1" applyAlignment="1">
      <alignment/>
    </xf>
    <xf numFmtId="43" fontId="1" fillId="0" borderId="5" xfId="17" applyNumberFormat="1" applyFont="1" applyBorder="1" applyAlignment="1" applyProtection="1">
      <alignment horizontal="center"/>
      <protection hidden="1"/>
    </xf>
    <xf numFmtId="43" fontId="2" fillId="0" borderId="4" xfId="17" applyNumberFormat="1" applyFont="1" applyBorder="1" applyAlignment="1">
      <alignment/>
    </xf>
    <xf numFmtId="43" fontId="2" fillId="0" borderId="2" xfId="17" applyNumberFormat="1" applyFont="1" applyBorder="1" applyAlignment="1">
      <alignment/>
    </xf>
    <xf numFmtId="43" fontId="2" fillId="0" borderId="11" xfId="17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2" xfId="17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4" xfId="17" applyNumberFormat="1" applyFont="1" applyBorder="1" applyAlignment="1">
      <alignment/>
    </xf>
    <xf numFmtId="43" fontId="1" fillId="0" borderId="5" xfId="17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2" fillId="0" borderId="4" xfId="17" applyNumberFormat="1" applyFont="1" applyBorder="1" applyAlignment="1">
      <alignment/>
    </xf>
    <xf numFmtId="43" fontId="2" fillId="0" borderId="2" xfId="17" applyNumberFormat="1" applyFont="1" applyBorder="1" applyAlignment="1">
      <alignment/>
    </xf>
    <xf numFmtId="43" fontId="2" fillId="0" borderId="2" xfId="17" applyNumberFormat="1" applyFont="1" applyFill="1" applyBorder="1" applyAlignment="1">
      <alignment/>
    </xf>
    <xf numFmtId="43" fontId="2" fillId="0" borderId="2" xfId="17" applyNumberFormat="1" applyFont="1" applyFill="1" applyBorder="1" applyAlignment="1">
      <alignment/>
    </xf>
    <xf numFmtId="43" fontId="2" fillId="0" borderId="2" xfId="17" applyNumberFormat="1" applyFont="1" applyFill="1" applyBorder="1" applyAlignment="1">
      <alignment horizontal="center"/>
    </xf>
    <xf numFmtId="43" fontId="2" fillId="0" borderId="8" xfId="17" applyNumberFormat="1" applyFont="1" applyFill="1" applyBorder="1" applyAlignment="1">
      <alignment/>
    </xf>
    <xf numFmtId="43" fontId="2" fillId="0" borderId="4" xfId="17" applyNumberFormat="1" applyFont="1" applyFill="1" applyBorder="1" applyAlignment="1">
      <alignment horizontal="center"/>
    </xf>
    <xf numFmtId="43" fontId="2" fillId="0" borderId="8" xfId="17" applyNumberFormat="1" applyFont="1" applyFill="1" applyBorder="1" applyAlignment="1">
      <alignment horizontal="center"/>
    </xf>
    <xf numFmtId="43" fontId="1" fillId="0" borderId="5" xfId="17" applyNumberFormat="1" applyFont="1" applyBorder="1" applyAlignment="1">
      <alignment horizontal="center"/>
    </xf>
    <xf numFmtId="43" fontId="2" fillId="0" borderId="2" xfId="17" applyNumberFormat="1" applyFont="1" applyBorder="1" applyAlignment="1">
      <alignment horizontal="right"/>
    </xf>
    <xf numFmtId="43" fontId="2" fillId="0" borderId="6" xfId="17" applyNumberFormat="1" applyFont="1" applyBorder="1" applyAlignment="1">
      <alignment horizontal="right"/>
    </xf>
    <xf numFmtId="43" fontId="1" fillId="0" borderId="5" xfId="17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43" fontId="1" fillId="0" borderId="2" xfId="17" applyNumberFormat="1" applyFont="1" applyBorder="1" applyAlignment="1">
      <alignment horizontal="right"/>
    </xf>
    <xf numFmtId="43" fontId="2" fillId="0" borderId="2" xfId="17" applyNumberFormat="1" applyFont="1" applyBorder="1" applyAlignment="1">
      <alignment horizontal="right"/>
    </xf>
    <xf numFmtId="43" fontId="1" fillId="0" borderId="8" xfId="17" applyNumberFormat="1" applyFont="1" applyBorder="1" applyAlignment="1">
      <alignment horizontal="right"/>
    </xf>
    <xf numFmtId="43" fontId="2" fillId="0" borderId="4" xfId="17" applyNumberFormat="1" applyFont="1" applyBorder="1" applyAlignment="1">
      <alignment horizontal="right"/>
    </xf>
    <xf numFmtId="43" fontId="2" fillId="0" borderId="8" xfId="17" applyNumberFormat="1" applyFont="1" applyBorder="1" applyAlignment="1">
      <alignment horizontal="right"/>
    </xf>
    <xf numFmtId="43" fontId="2" fillId="0" borderId="1" xfId="17" applyNumberFormat="1" applyFont="1" applyBorder="1" applyAlignment="1">
      <alignment horizontal="right"/>
    </xf>
    <xf numFmtId="43" fontId="1" fillId="0" borderId="2" xfId="17" applyNumberFormat="1" applyFont="1" applyBorder="1" applyAlignment="1">
      <alignment horizontal="right"/>
    </xf>
    <xf numFmtId="43" fontId="2" fillId="0" borderId="3" xfId="17" applyNumberFormat="1" applyFont="1" applyBorder="1" applyAlignment="1">
      <alignment horizontal="right"/>
    </xf>
    <xf numFmtId="43" fontId="2" fillId="0" borderId="6" xfId="17" applyNumberFormat="1" applyFont="1" applyBorder="1" applyAlignment="1">
      <alignment horizontal="right"/>
    </xf>
    <xf numFmtId="43" fontId="1" fillId="0" borderId="7" xfId="17" applyNumberFormat="1" applyFont="1" applyBorder="1" applyAlignment="1">
      <alignment horizontal="center"/>
    </xf>
    <xf numFmtId="43" fontId="2" fillId="0" borderId="5" xfId="17" applyNumberFormat="1" applyFont="1" applyBorder="1" applyAlignment="1">
      <alignment/>
    </xf>
    <xf numFmtId="43" fontId="2" fillId="0" borderId="5" xfId="17" applyNumberFormat="1" applyFont="1" applyBorder="1" applyAlignment="1">
      <alignment/>
    </xf>
    <xf numFmtId="43" fontId="5" fillId="0" borderId="5" xfId="17" applyNumberFormat="1" applyBorder="1" applyAlignment="1">
      <alignment/>
    </xf>
    <xf numFmtId="43" fontId="1" fillId="0" borderId="9" xfId="17" applyNumberFormat="1" applyFont="1" applyBorder="1" applyAlignment="1">
      <alignment/>
    </xf>
    <xf numFmtId="43" fontId="5" fillId="0" borderId="0" xfId="17" applyNumberFormat="1" applyAlignment="1">
      <alignment/>
    </xf>
    <xf numFmtId="43" fontId="2" fillId="0" borderId="0" xfId="17" applyNumberFormat="1" applyFont="1" applyAlignment="1">
      <alignment/>
    </xf>
    <xf numFmtId="4" fontId="1" fillId="0" borderId="5" xfId="17" applyNumberFormat="1" applyFont="1" applyBorder="1" applyAlignment="1" applyProtection="1">
      <alignment horizontal="center"/>
      <protection hidden="1"/>
    </xf>
    <xf numFmtId="4" fontId="2" fillId="0" borderId="2" xfId="17" applyNumberFormat="1" applyFont="1" applyBorder="1" applyAlignment="1">
      <alignment horizontal="center"/>
    </xf>
    <xf numFmtId="4" fontId="2" fillId="0" borderId="3" xfId="17" applyNumberFormat="1" applyFont="1" applyBorder="1" applyAlignment="1">
      <alignment horizontal="center"/>
    </xf>
    <xf numFmtId="4" fontId="1" fillId="0" borderId="4" xfId="17" applyNumberFormat="1" applyFont="1" applyBorder="1" applyAlignment="1">
      <alignment horizontal="center"/>
    </xf>
    <xf numFmtId="4" fontId="1" fillId="0" borderId="5" xfId="17" applyNumberFormat="1" applyFont="1" applyBorder="1" applyAlignment="1">
      <alignment horizontal="center"/>
    </xf>
    <xf numFmtId="4" fontId="2" fillId="0" borderId="6" xfId="17" applyNumberFormat="1" applyFont="1" applyBorder="1" applyAlignment="1">
      <alignment horizontal="right"/>
    </xf>
    <xf numFmtId="4" fontId="2" fillId="0" borderId="1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6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5" fillId="0" borderId="5" xfId="17" applyNumberFormat="1" applyBorder="1" applyAlignment="1">
      <alignment horizontal="right"/>
    </xf>
    <xf numFmtId="4" fontId="9" fillId="0" borderId="9" xfId="17" applyNumberFormat="1" applyFont="1" applyBorder="1" applyAlignment="1">
      <alignment horizontal="right"/>
    </xf>
    <xf numFmtId="4" fontId="5" fillId="0" borderId="0" xfId="17" applyNumberFormat="1" applyAlignment="1">
      <alignment horizontal="right"/>
    </xf>
    <xf numFmtId="4" fontId="2" fillId="0" borderId="0" xfId="17" applyNumberFormat="1" applyFont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1" fillId="0" borderId="2" xfId="17" applyNumberFormat="1" applyFont="1" applyBorder="1" applyAlignment="1">
      <alignment horizontal="center" vertical="center"/>
    </xf>
    <xf numFmtId="4" fontId="1" fillId="0" borderId="4" xfId="17" applyNumberFormat="1" applyFont="1" applyBorder="1" applyAlignment="1">
      <alignment horizontal="center" vertical="center"/>
    </xf>
    <xf numFmtId="4" fontId="5" fillId="0" borderId="4" xfId="17" applyNumberFormat="1" applyBorder="1" applyAlignment="1">
      <alignment horizontal="center" vertical="center"/>
    </xf>
    <xf numFmtId="4" fontId="2" fillId="0" borderId="4" xfId="17" applyNumberFormat="1" applyFont="1" applyBorder="1" applyAlignment="1">
      <alignment horizontal="center"/>
    </xf>
    <xf numFmtId="4" fontId="2" fillId="0" borderId="1" xfId="17" applyNumberFormat="1" applyFont="1" applyBorder="1" applyAlignment="1">
      <alignment horizontal="right"/>
    </xf>
    <xf numFmtId="4" fontId="2" fillId="0" borderId="8" xfId="17" applyNumberFormat="1" applyFont="1" applyBorder="1" applyAlignment="1">
      <alignment horizontal="right"/>
    </xf>
    <xf numFmtId="4" fontId="1" fillId="0" borderId="7" xfId="17" applyNumberFormat="1" applyFont="1" applyFill="1" applyBorder="1" applyAlignment="1">
      <alignment horizontal="right"/>
    </xf>
    <xf numFmtId="4" fontId="0" fillId="0" borderId="5" xfId="17" applyNumberFormat="1" applyBorder="1" applyAlignment="1">
      <alignment horizontal="right"/>
    </xf>
    <xf numFmtId="4" fontId="0" fillId="0" borderId="0" xfId="17" applyNumberForma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199" fontId="1" fillId="0" borderId="17" xfId="17" applyNumberFormat="1" applyFont="1" applyBorder="1" applyAlignment="1" applyProtection="1">
      <alignment horizontal="center"/>
      <protection hidden="1"/>
    </xf>
    <xf numFmtId="199" fontId="1" fillId="0" borderId="18" xfId="17" applyNumberFormat="1" applyFont="1" applyBorder="1" applyAlignment="1" applyProtection="1">
      <alignment horizontal="center"/>
      <protection hidden="1"/>
    </xf>
    <xf numFmtId="199" fontId="1" fillId="0" borderId="19" xfId="17" applyNumberFormat="1" applyFont="1" applyBorder="1" applyAlignment="1" applyProtection="1">
      <alignment horizontal="center"/>
      <protection hidden="1"/>
    </xf>
    <xf numFmtId="4" fontId="1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6" xfId="0" applyNumberFormat="1" applyBorder="1" applyAlignment="1" applyProtection="1">
      <alignment vertical="center"/>
      <protection hidden="1"/>
    </xf>
    <xf numFmtId="4" fontId="1" fillId="0" borderId="15" xfId="17" applyNumberFormat="1" applyFont="1" applyBorder="1" applyAlignment="1" applyProtection="1">
      <alignment horizontal="center" vertical="center" shrinkToFit="1"/>
      <protection hidden="1"/>
    </xf>
    <xf numFmtId="4" fontId="0" fillId="0" borderId="16" xfId="17" applyNumberFormat="1" applyBorder="1" applyAlignment="1" applyProtection="1">
      <alignment horizontal="center" vertical="center" shrinkToFit="1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1"/>
  <sheetViews>
    <sheetView workbookViewId="0" topLeftCell="A1">
      <selection activeCell="D15" sqref="D15"/>
    </sheetView>
  </sheetViews>
  <sheetFormatPr defaultColWidth="9.140625" defaultRowHeight="12.75"/>
  <cols>
    <col min="1" max="1" width="41.28125" style="1" customWidth="1"/>
    <col min="2" max="2" width="13.8515625" style="108" bestFit="1" customWidth="1"/>
    <col min="3" max="4" width="13.140625" style="122" bestFit="1" customWidth="1"/>
    <col min="5" max="5" width="14.28125" style="34" bestFit="1" customWidth="1"/>
    <col min="6" max="6" width="16.140625" style="122" customWidth="1"/>
    <col min="7" max="7" width="2.140625" style="1" customWidth="1"/>
    <col min="8" max="11" width="10.7109375" style="1" customWidth="1"/>
    <col min="12" max="16384" width="9.140625" style="1" customWidth="1"/>
  </cols>
  <sheetData>
    <row r="2" spans="1:6" ht="23.25">
      <c r="A2" s="133" t="s">
        <v>0</v>
      </c>
      <c r="B2" s="133"/>
      <c r="C2" s="133"/>
      <c r="D2" s="133"/>
      <c r="E2" s="133"/>
      <c r="F2" s="133"/>
    </row>
    <row r="3" spans="1:6" ht="23.25">
      <c r="A3" s="133" t="s">
        <v>1</v>
      </c>
      <c r="B3" s="133"/>
      <c r="C3" s="133"/>
      <c r="D3" s="133"/>
      <c r="E3" s="133"/>
      <c r="F3" s="133"/>
    </row>
    <row r="4" spans="1:6" ht="23.25">
      <c r="A4" s="134" t="s">
        <v>12</v>
      </c>
      <c r="B4" s="134"/>
      <c r="C4" s="134"/>
      <c r="D4" s="134"/>
      <c r="E4" s="134"/>
      <c r="F4" s="134"/>
    </row>
    <row r="6" spans="1:6" s="9" customFormat="1" ht="23.25">
      <c r="A6" s="135" t="s">
        <v>2</v>
      </c>
      <c r="B6" s="137" t="s">
        <v>3</v>
      </c>
      <c r="C6" s="138"/>
      <c r="D6" s="139"/>
      <c r="E6" s="140" t="s">
        <v>4</v>
      </c>
      <c r="F6" s="142" t="s">
        <v>5</v>
      </c>
    </row>
    <row r="7" spans="1:6" s="9" customFormat="1" ht="23.25">
      <c r="A7" s="136"/>
      <c r="B7" s="70" t="s">
        <v>6</v>
      </c>
      <c r="C7" s="109" t="s">
        <v>8</v>
      </c>
      <c r="D7" s="109" t="s">
        <v>7</v>
      </c>
      <c r="E7" s="141"/>
      <c r="F7" s="143"/>
    </row>
    <row r="8" spans="1:6" ht="23.25">
      <c r="A8" s="2" t="s">
        <v>157</v>
      </c>
      <c r="B8" s="71"/>
      <c r="C8" s="12"/>
      <c r="D8" s="12"/>
      <c r="E8" s="43"/>
      <c r="F8" s="12"/>
    </row>
    <row r="9" spans="1:6" ht="23.25">
      <c r="A9" s="27" t="s">
        <v>106</v>
      </c>
      <c r="B9" s="72"/>
      <c r="C9" s="10"/>
      <c r="D9" s="123"/>
      <c r="E9" s="44"/>
      <c r="F9" s="10"/>
    </row>
    <row r="10" spans="1:6" ht="23.25">
      <c r="A10" s="3" t="s">
        <v>107</v>
      </c>
      <c r="B10" s="72">
        <v>25774632</v>
      </c>
      <c r="C10" s="110"/>
      <c r="D10" s="124"/>
      <c r="E10" s="44">
        <f aca="true" t="shared" si="0" ref="E10:E16">B10+C10+D10</f>
        <v>25774632</v>
      </c>
      <c r="F10" s="10">
        <v>26886608.33</v>
      </c>
    </row>
    <row r="11" spans="1:6" ht="23.25">
      <c r="A11" s="3" t="s">
        <v>108</v>
      </c>
      <c r="B11" s="73">
        <v>589200</v>
      </c>
      <c r="C11" s="110"/>
      <c r="D11" s="125"/>
      <c r="E11" s="44">
        <f t="shared" si="0"/>
        <v>589200</v>
      </c>
      <c r="F11" s="10"/>
    </row>
    <row r="12" spans="1:6" ht="23.25">
      <c r="A12" s="3" t="s">
        <v>109</v>
      </c>
      <c r="B12" s="74">
        <v>589200</v>
      </c>
      <c r="C12" s="110"/>
      <c r="D12" s="126"/>
      <c r="E12" s="44">
        <f t="shared" si="0"/>
        <v>589200</v>
      </c>
      <c r="F12" s="11">
        <v>805000</v>
      </c>
    </row>
    <row r="13" spans="1:6" ht="23.25">
      <c r="A13" s="3" t="s">
        <v>110</v>
      </c>
      <c r="B13" s="75">
        <v>2520000</v>
      </c>
      <c r="C13" s="110"/>
      <c r="D13" s="127"/>
      <c r="E13" s="44">
        <f t="shared" si="0"/>
        <v>2520000</v>
      </c>
      <c r="F13" s="10">
        <v>2917900</v>
      </c>
    </row>
    <row r="14" spans="1:6" ht="23.25">
      <c r="A14" s="3" t="s">
        <v>111</v>
      </c>
      <c r="B14" s="76">
        <v>2788875</v>
      </c>
      <c r="C14" s="110"/>
      <c r="D14" s="127"/>
      <c r="E14" s="44">
        <f t="shared" si="0"/>
        <v>2788875</v>
      </c>
      <c r="F14" s="10">
        <v>2708200</v>
      </c>
    </row>
    <row r="15" spans="1:6" ht="23.25">
      <c r="A15" s="3" t="s">
        <v>112</v>
      </c>
      <c r="B15" s="72">
        <v>7560</v>
      </c>
      <c r="C15" s="110"/>
      <c r="D15" s="110"/>
      <c r="E15" s="44">
        <f t="shared" si="0"/>
        <v>7560</v>
      </c>
      <c r="F15" s="10">
        <v>4350</v>
      </c>
    </row>
    <row r="16" spans="1:6" ht="23.25">
      <c r="A16" s="4" t="s">
        <v>113</v>
      </c>
      <c r="B16" s="77"/>
      <c r="C16" s="111"/>
      <c r="D16" s="111">
        <v>1171160</v>
      </c>
      <c r="E16" s="44">
        <f t="shared" si="0"/>
        <v>1171160</v>
      </c>
      <c r="F16" s="20">
        <v>1125382.89</v>
      </c>
    </row>
    <row r="17" spans="1:6" s="17" customFormat="1" ht="23.25">
      <c r="A17" s="31" t="s">
        <v>13</v>
      </c>
      <c r="B17" s="78">
        <f>SUM(B10:B16)</f>
        <v>32269467</v>
      </c>
      <c r="C17" s="45"/>
      <c r="D17" s="45">
        <f>D16</f>
        <v>1171160</v>
      </c>
      <c r="E17" s="45">
        <f>E10+E11+E12+E13+E14+E15+E16</f>
        <v>33440627</v>
      </c>
      <c r="F17" s="21">
        <f>SUM(F10:F16)</f>
        <v>34447441.22</v>
      </c>
    </row>
    <row r="18" spans="1:6" s="17" customFormat="1" ht="23.25">
      <c r="A18" s="22" t="s">
        <v>114</v>
      </c>
      <c r="B18" s="79"/>
      <c r="C18" s="112"/>
      <c r="D18" s="112"/>
      <c r="E18" s="46"/>
      <c r="F18" s="23"/>
    </row>
    <row r="19" spans="1:6" ht="23.25">
      <c r="A19" s="3" t="s">
        <v>115</v>
      </c>
      <c r="B19" s="75"/>
      <c r="C19" s="110"/>
      <c r="D19" s="110"/>
      <c r="E19" s="44"/>
      <c r="F19" s="10"/>
    </row>
    <row r="20" spans="1:6" ht="23.25">
      <c r="A20" s="3" t="s">
        <v>116</v>
      </c>
      <c r="B20" s="75"/>
      <c r="C20" s="110"/>
      <c r="D20" s="110">
        <v>300000</v>
      </c>
      <c r="E20" s="47">
        <f aca="true" t="shared" si="1" ref="E20:E25">B20+C20+D20</f>
        <v>300000</v>
      </c>
      <c r="F20" s="10">
        <v>178860</v>
      </c>
    </row>
    <row r="21" spans="1:9" ht="23.25">
      <c r="A21" s="3" t="s">
        <v>117</v>
      </c>
      <c r="B21" s="75"/>
      <c r="C21" s="44"/>
      <c r="D21" s="110">
        <v>700000</v>
      </c>
      <c r="E21" s="47">
        <f t="shared" si="1"/>
        <v>700000</v>
      </c>
      <c r="F21" s="10">
        <v>228920</v>
      </c>
      <c r="I21" s="34"/>
    </row>
    <row r="22" spans="1:6" s="24" customFormat="1" ht="23.25">
      <c r="A22" s="15" t="s">
        <v>118</v>
      </c>
      <c r="B22" s="80"/>
      <c r="C22" s="32">
        <v>100000</v>
      </c>
      <c r="D22" s="32"/>
      <c r="E22" s="47">
        <f t="shared" si="1"/>
        <v>100000</v>
      </c>
      <c r="F22" s="32">
        <v>73006.45</v>
      </c>
    </row>
    <row r="23" spans="1:6" s="24" customFormat="1" ht="23.25">
      <c r="A23" s="8" t="s">
        <v>119</v>
      </c>
      <c r="B23" s="81"/>
      <c r="C23" s="33">
        <v>350000</v>
      </c>
      <c r="D23" s="33">
        <v>150000</v>
      </c>
      <c r="E23" s="47">
        <f t="shared" si="1"/>
        <v>500000</v>
      </c>
      <c r="F23" s="33">
        <v>575021</v>
      </c>
    </row>
    <row r="24" spans="1:6" ht="23.25">
      <c r="A24" s="3" t="s">
        <v>120</v>
      </c>
      <c r="B24" s="82"/>
      <c r="C24" s="18"/>
      <c r="D24" s="18">
        <v>52385</v>
      </c>
      <c r="E24" s="47">
        <f t="shared" si="1"/>
        <v>52385</v>
      </c>
      <c r="F24" s="18">
        <v>56270</v>
      </c>
    </row>
    <row r="25" spans="1:6" ht="23.25">
      <c r="A25" s="3" t="s">
        <v>121</v>
      </c>
      <c r="B25" s="82"/>
      <c r="C25" s="18">
        <v>600000</v>
      </c>
      <c r="D25" s="18">
        <v>70000</v>
      </c>
      <c r="E25" s="47">
        <f t="shared" si="1"/>
        <v>670000</v>
      </c>
      <c r="F25" s="18">
        <v>659978.14</v>
      </c>
    </row>
    <row r="26" spans="1:6" s="24" customFormat="1" ht="23.25">
      <c r="A26" s="8" t="s">
        <v>122</v>
      </c>
      <c r="B26" s="83"/>
      <c r="C26" s="25">
        <v>500000</v>
      </c>
      <c r="D26" s="25"/>
      <c r="E26" s="47">
        <f>B26+C26+D26</f>
        <v>500000</v>
      </c>
      <c r="F26" s="25">
        <v>310000</v>
      </c>
    </row>
    <row r="27" spans="1:6" ht="23.25">
      <c r="A27" s="3" t="s">
        <v>123</v>
      </c>
      <c r="B27" s="82"/>
      <c r="C27" s="18"/>
      <c r="D27" s="18"/>
      <c r="E27" s="47"/>
      <c r="F27" s="18"/>
    </row>
    <row r="28" spans="1:6" ht="23.25">
      <c r="A28" s="3" t="s">
        <v>124</v>
      </c>
      <c r="B28" s="84">
        <v>680000</v>
      </c>
      <c r="C28" s="18"/>
      <c r="D28" s="18"/>
      <c r="E28" s="47">
        <f>B28+C28+D28</f>
        <v>680000</v>
      </c>
      <c r="F28" s="18">
        <v>669023.47</v>
      </c>
    </row>
    <row r="29" spans="1:6" ht="23.25">
      <c r="A29" s="3" t="s">
        <v>125</v>
      </c>
      <c r="B29" s="84"/>
      <c r="C29" s="18"/>
      <c r="D29" s="18">
        <v>10000</v>
      </c>
      <c r="E29" s="47">
        <f>B29+C29+D29</f>
        <v>10000</v>
      </c>
      <c r="F29" s="18">
        <v>42338.89</v>
      </c>
    </row>
    <row r="30" spans="1:6" ht="23.25">
      <c r="A30" s="3" t="s">
        <v>126</v>
      </c>
      <c r="B30" s="84"/>
      <c r="C30" s="18"/>
      <c r="D30" s="18">
        <v>10000</v>
      </c>
      <c r="E30" s="47">
        <f>B30+C30+D30</f>
        <v>10000</v>
      </c>
      <c r="F30" s="18">
        <v>12426</v>
      </c>
    </row>
    <row r="31" spans="1:6" s="24" customFormat="1" ht="23.25">
      <c r="A31" s="38" t="s">
        <v>127</v>
      </c>
      <c r="B31" s="85"/>
      <c r="C31" s="40"/>
      <c r="D31" s="40">
        <v>86028</v>
      </c>
      <c r="E31" s="48">
        <f>B31+C31+D31</f>
        <v>86028</v>
      </c>
      <c r="F31" s="40">
        <v>86028</v>
      </c>
    </row>
    <row r="32" spans="1:6" ht="23.25">
      <c r="A32" s="5" t="s">
        <v>14</v>
      </c>
      <c r="B32" s="86"/>
      <c r="C32" s="19"/>
      <c r="D32" s="19"/>
      <c r="E32" s="49"/>
      <c r="F32" s="19"/>
    </row>
    <row r="33" spans="1:6" ht="23.25">
      <c r="A33" s="5" t="s">
        <v>15</v>
      </c>
      <c r="B33" s="86">
        <v>400000</v>
      </c>
      <c r="C33" s="19"/>
      <c r="D33" s="19"/>
      <c r="E33" s="49">
        <f>B33+C33+D33</f>
        <v>400000</v>
      </c>
      <c r="F33" s="19">
        <v>430004</v>
      </c>
    </row>
    <row r="34" spans="1:6" ht="23.25">
      <c r="A34" s="5" t="s">
        <v>129</v>
      </c>
      <c r="B34" s="86"/>
      <c r="C34" s="19"/>
      <c r="D34" s="19"/>
      <c r="E34" s="49"/>
      <c r="F34" s="19"/>
    </row>
    <row r="35" spans="1:6" ht="23.25">
      <c r="A35" s="5" t="s">
        <v>130</v>
      </c>
      <c r="B35" s="86"/>
      <c r="C35" s="19"/>
      <c r="D35" s="19"/>
      <c r="E35" s="49"/>
      <c r="F35" s="19"/>
    </row>
    <row r="36" spans="1:6" ht="23.25">
      <c r="A36" s="5" t="s">
        <v>16</v>
      </c>
      <c r="B36" s="86">
        <v>16000</v>
      </c>
      <c r="C36" s="19"/>
      <c r="D36" s="19"/>
      <c r="E36" s="49">
        <f>B36+C36+D36</f>
        <v>16000</v>
      </c>
      <c r="F36" s="19">
        <v>16200</v>
      </c>
    </row>
    <row r="37" spans="1:6" ht="23.25">
      <c r="A37" s="5" t="s">
        <v>131</v>
      </c>
      <c r="B37" s="86"/>
      <c r="C37" s="19"/>
      <c r="D37" s="19"/>
      <c r="E37" s="49"/>
      <c r="F37" s="19"/>
    </row>
    <row r="38" spans="1:6" ht="23.25">
      <c r="A38" s="5" t="s">
        <v>17</v>
      </c>
      <c r="B38" s="86"/>
      <c r="C38" s="19"/>
      <c r="D38" s="19">
        <v>50000</v>
      </c>
      <c r="E38" s="49">
        <f aca="true" t="shared" si="2" ref="E38:E43">B38+C38+D38</f>
        <v>50000</v>
      </c>
      <c r="F38" s="19">
        <v>46731</v>
      </c>
    </row>
    <row r="39" spans="1:6" ht="23.25">
      <c r="A39" s="5" t="s">
        <v>132</v>
      </c>
      <c r="B39" s="86"/>
      <c r="C39" s="19"/>
      <c r="D39" s="19">
        <v>5500</v>
      </c>
      <c r="E39" s="49">
        <f t="shared" si="2"/>
        <v>5500</v>
      </c>
      <c r="F39" s="19">
        <v>0</v>
      </c>
    </row>
    <row r="40" spans="1:6" ht="23.25">
      <c r="A40" s="5" t="s">
        <v>18</v>
      </c>
      <c r="B40" s="86"/>
      <c r="C40" s="19"/>
      <c r="D40" s="19">
        <v>20000</v>
      </c>
      <c r="E40" s="49">
        <f t="shared" si="2"/>
        <v>20000</v>
      </c>
      <c r="F40" s="19">
        <v>19800</v>
      </c>
    </row>
    <row r="41" spans="1:6" ht="23.25">
      <c r="A41" s="5" t="s">
        <v>19</v>
      </c>
      <c r="B41" s="86"/>
      <c r="C41" s="19"/>
      <c r="D41" s="19">
        <v>37390</v>
      </c>
      <c r="E41" s="49">
        <f t="shared" si="2"/>
        <v>37390</v>
      </c>
      <c r="F41" s="19">
        <v>33843</v>
      </c>
    </row>
    <row r="42" spans="1:6" ht="23.25">
      <c r="A42" s="5" t="s">
        <v>20</v>
      </c>
      <c r="B42" s="86"/>
      <c r="C42" s="19"/>
      <c r="D42" s="19">
        <v>8800</v>
      </c>
      <c r="E42" s="49">
        <f t="shared" si="2"/>
        <v>8800</v>
      </c>
      <c r="F42" s="19">
        <v>8120</v>
      </c>
    </row>
    <row r="43" spans="1:6" ht="23.25">
      <c r="A43" s="5" t="s">
        <v>21</v>
      </c>
      <c r="B43" s="86"/>
      <c r="C43" s="19"/>
      <c r="D43" s="19">
        <v>45000</v>
      </c>
      <c r="E43" s="49">
        <f t="shared" si="2"/>
        <v>45000</v>
      </c>
      <c r="F43" s="19">
        <v>45000</v>
      </c>
    </row>
    <row r="44" spans="1:6" ht="23.25">
      <c r="A44" s="5" t="s">
        <v>133</v>
      </c>
      <c r="B44" s="86"/>
      <c r="C44" s="19"/>
      <c r="D44" s="19"/>
      <c r="E44" s="49"/>
      <c r="F44" s="19"/>
    </row>
    <row r="45" spans="1:6" ht="23.25">
      <c r="A45" s="5" t="s">
        <v>22</v>
      </c>
      <c r="B45" s="86"/>
      <c r="C45" s="19"/>
      <c r="D45" s="19">
        <v>5000</v>
      </c>
      <c r="E45" s="49">
        <f>B45+C45+D45</f>
        <v>5000</v>
      </c>
      <c r="F45" s="19">
        <v>0</v>
      </c>
    </row>
    <row r="46" spans="1:6" ht="23.25">
      <c r="A46" s="5" t="s">
        <v>134</v>
      </c>
      <c r="B46" s="86"/>
      <c r="C46" s="19"/>
      <c r="D46" s="19"/>
      <c r="E46" s="49"/>
      <c r="F46" s="19"/>
    </row>
    <row r="47" spans="1:6" ht="23.25">
      <c r="A47" s="5" t="s">
        <v>23</v>
      </c>
      <c r="B47" s="86"/>
      <c r="C47" s="19"/>
      <c r="D47" s="19">
        <v>5000</v>
      </c>
      <c r="E47" s="49">
        <f>B47+C47+D47</f>
        <v>5000</v>
      </c>
      <c r="F47" s="19">
        <v>5000</v>
      </c>
    </row>
    <row r="48" spans="1:6" ht="23.25">
      <c r="A48" s="5" t="s">
        <v>24</v>
      </c>
      <c r="B48" s="86"/>
      <c r="C48" s="19"/>
      <c r="D48" s="19">
        <v>10000</v>
      </c>
      <c r="E48" s="49">
        <f>B48+C48+D48</f>
        <v>10000</v>
      </c>
      <c r="F48" s="19">
        <v>6940</v>
      </c>
    </row>
    <row r="49" spans="1:6" ht="23.25">
      <c r="A49" s="5" t="s">
        <v>135</v>
      </c>
      <c r="B49" s="86"/>
      <c r="C49" s="19"/>
      <c r="D49" s="19"/>
      <c r="E49" s="49"/>
      <c r="F49" s="19"/>
    </row>
    <row r="50" spans="1:6" ht="23.25">
      <c r="A50" s="5" t="s">
        <v>25</v>
      </c>
      <c r="B50" s="86"/>
      <c r="C50" s="19"/>
      <c r="D50" s="19">
        <v>8000</v>
      </c>
      <c r="E50" s="49">
        <f>B50+C50+D50</f>
        <v>8000</v>
      </c>
      <c r="F50" s="19">
        <v>11150</v>
      </c>
    </row>
    <row r="51" spans="1:6" ht="23.25">
      <c r="A51" s="5" t="s">
        <v>136</v>
      </c>
      <c r="B51" s="86"/>
      <c r="C51" s="19"/>
      <c r="D51" s="19"/>
      <c r="E51" s="49"/>
      <c r="F51" s="19"/>
    </row>
    <row r="52" spans="1:6" ht="23.25">
      <c r="A52" s="5" t="s">
        <v>26</v>
      </c>
      <c r="B52" s="86"/>
      <c r="C52" s="19"/>
      <c r="D52" s="19">
        <v>8000</v>
      </c>
      <c r="E52" s="49">
        <f>B52+C52+D52</f>
        <v>8000</v>
      </c>
      <c r="F52" s="19">
        <v>7980</v>
      </c>
    </row>
    <row r="53" spans="1:6" ht="23.25">
      <c r="A53" s="5" t="s">
        <v>128</v>
      </c>
      <c r="B53" s="86"/>
      <c r="C53" s="19"/>
      <c r="D53" s="19"/>
      <c r="E53" s="49"/>
      <c r="F53" s="19"/>
    </row>
    <row r="54" spans="1:6" ht="23.25">
      <c r="A54" s="5" t="s">
        <v>27</v>
      </c>
      <c r="B54" s="86"/>
      <c r="C54" s="19"/>
      <c r="D54" s="19">
        <v>2000</v>
      </c>
      <c r="E54" s="49">
        <f>B54+C54+D54</f>
        <v>2000</v>
      </c>
      <c r="F54" s="19">
        <v>2000</v>
      </c>
    </row>
    <row r="55" spans="1:6" ht="23.25">
      <c r="A55" s="5" t="s">
        <v>137</v>
      </c>
      <c r="B55" s="86"/>
      <c r="C55" s="19"/>
      <c r="D55" s="19"/>
      <c r="E55" s="49"/>
      <c r="F55" s="19"/>
    </row>
    <row r="56" spans="1:6" ht="23.25">
      <c r="A56" s="5" t="s">
        <v>28</v>
      </c>
      <c r="B56" s="86"/>
      <c r="C56" s="19"/>
      <c r="D56" s="19">
        <v>47730</v>
      </c>
      <c r="E56" s="49">
        <f>B56+C56+D56</f>
        <v>47730</v>
      </c>
      <c r="F56" s="19">
        <v>0</v>
      </c>
    </row>
    <row r="57" spans="1:6" ht="23.25">
      <c r="A57" s="5" t="s">
        <v>29</v>
      </c>
      <c r="B57" s="86"/>
      <c r="C57" s="19"/>
      <c r="D57" s="19">
        <v>20000</v>
      </c>
      <c r="E57" s="49">
        <f>B57+C57+D57</f>
        <v>20000</v>
      </c>
      <c r="F57" s="19">
        <v>0</v>
      </c>
    </row>
    <row r="58" spans="1:6" ht="23.25">
      <c r="A58" s="5" t="s">
        <v>138</v>
      </c>
      <c r="B58" s="86"/>
      <c r="C58" s="19"/>
      <c r="D58" s="19"/>
      <c r="E58" s="49"/>
      <c r="F58" s="19"/>
    </row>
    <row r="59" spans="1:6" ht="23.25">
      <c r="A59" s="5" t="s">
        <v>30</v>
      </c>
      <c r="B59" s="86"/>
      <c r="C59" s="19"/>
      <c r="D59" s="19"/>
      <c r="E59" s="49"/>
      <c r="F59" s="19"/>
    </row>
    <row r="60" spans="1:6" ht="23.25">
      <c r="A60" s="41" t="s">
        <v>31</v>
      </c>
      <c r="B60" s="87"/>
      <c r="C60" s="42"/>
      <c r="D60" s="42">
        <v>110000</v>
      </c>
      <c r="E60" s="50">
        <f>B60+C60+D60</f>
        <v>110000</v>
      </c>
      <c r="F60" s="42">
        <v>117053</v>
      </c>
    </row>
    <row r="61" spans="1:6" ht="23.25">
      <c r="A61" s="5" t="s">
        <v>32</v>
      </c>
      <c r="B61" s="86"/>
      <c r="C61" s="19"/>
      <c r="D61" s="19">
        <v>30000</v>
      </c>
      <c r="E61" s="49">
        <f>B61+C61+D61</f>
        <v>30000</v>
      </c>
      <c r="F61" s="19">
        <v>13490</v>
      </c>
    </row>
    <row r="62" spans="1:6" ht="23.25">
      <c r="A62" s="5" t="s">
        <v>33</v>
      </c>
      <c r="B62" s="86"/>
      <c r="C62" s="19"/>
      <c r="D62" s="19">
        <v>20000</v>
      </c>
      <c r="E62" s="49">
        <f>B62+C62+D62</f>
        <v>20000</v>
      </c>
      <c r="F62" s="19">
        <v>0</v>
      </c>
    </row>
    <row r="63" spans="1:6" ht="23.25">
      <c r="A63" s="5" t="s">
        <v>139</v>
      </c>
      <c r="B63" s="86"/>
      <c r="C63" s="19"/>
      <c r="D63" s="19"/>
      <c r="E63" s="49"/>
      <c r="F63" s="19"/>
    </row>
    <row r="64" spans="1:6" ht="23.25">
      <c r="A64" s="5" t="s">
        <v>34</v>
      </c>
      <c r="B64" s="86"/>
      <c r="C64" s="19"/>
      <c r="D64" s="19">
        <v>6000</v>
      </c>
      <c r="E64" s="49">
        <f>B64+C64+D64</f>
        <v>6000</v>
      </c>
      <c r="F64" s="19">
        <v>0</v>
      </c>
    </row>
    <row r="65" spans="1:6" ht="23.25">
      <c r="A65" s="5" t="s">
        <v>35</v>
      </c>
      <c r="B65" s="86"/>
      <c r="C65" s="19"/>
      <c r="D65" s="19">
        <v>120000</v>
      </c>
      <c r="E65" s="49">
        <f>B65+C65+D65</f>
        <v>120000</v>
      </c>
      <c r="F65" s="19">
        <v>23440</v>
      </c>
    </row>
    <row r="66" spans="1:6" ht="23.25">
      <c r="A66" s="5" t="s">
        <v>36</v>
      </c>
      <c r="B66" s="86"/>
      <c r="C66" s="19"/>
      <c r="D66" s="19">
        <v>30000</v>
      </c>
      <c r="E66" s="49">
        <f>B66+C66+D66</f>
        <v>30000</v>
      </c>
      <c r="F66" s="19">
        <v>29990</v>
      </c>
    </row>
    <row r="67" spans="1:6" ht="23.25">
      <c r="A67" s="5" t="s">
        <v>140</v>
      </c>
      <c r="B67" s="86"/>
      <c r="C67" s="19"/>
      <c r="D67" s="19"/>
      <c r="E67" s="49"/>
      <c r="F67" s="19"/>
    </row>
    <row r="68" spans="1:6" ht="23.25">
      <c r="A68" s="5" t="s">
        <v>141</v>
      </c>
      <c r="B68" s="86"/>
      <c r="C68" s="19"/>
      <c r="D68" s="19"/>
      <c r="E68" s="49"/>
      <c r="F68" s="19"/>
    </row>
    <row r="69" spans="1:6" ht="23.25">
      <c r="A69" s="3" t="s">
        <v>86</v>
      </c>
      <c r="B69" s="82"/>
      <c r="C69" s="18"/>
      <c r="D69" s="19">
        <v>7930</v>
      </c>
      <c r="E69" s="49">
        <f aca="true" t="shared" si="3" ref="E69:E76">B69+C69+D69</f>
        <v>7930</v>
      </c>
      <c r="F69" s="18">
        <v>7970</v>
      </c>
    </row>
    <row r="70" spans="1:6" ht="23.25">
      <c r="A70" s="3" t="s">
        <v>87</v>
      </c>
      <c r="B70" s="82"/>
      <c r="C70" s="18"/>
      <c r="D70" s="19">
        <v>30000</v>
      </c>
      <c r="E70" s="49">
        <f t="shared" si="3"/>
        <v>30000</v>
      </c>
      <c r="F70" s="18">
        <v>0</v>
      </c>
    </row>
    <row r="71" spans="1:6" ht="23.25">
      <c r="A71" s="3" t="s">
        <v>88</v>
      </c>
      <c r="B71" s="82"/>
      <c r="C71" s="18"/>
      <c r="D71" s="19">
        <v>10000</v>
      </c>
      <c r="E71" s="49">
        <f t="shared" si="3"/>
        <v>10000</v>
      </c>
      <c r="F71" s="18">
        <v>37850</v>
      </c>
    </row>
    <row r="72" spans="1:6" ht="23.25">
      <c r="A72" s="3" t="s">
        <v>89</v>
      </c>
      <c r="B72" s="82"/>
      <c r="C72" s="18"/>
      <c r="D72" s="19">
        <v>100000</v>
      </c>
      <c r="E72" s="49">
        <f t="shared" si="3"/>
        <v>100000</v>
      </c>
      <c r="F72" s="18">
        <v>394100</v>
      </c>
    </row>
    <row r="73" spans="1:6" ht="23.25">
      <c r="A73" s="3" t="s">
        <v>90</v>
      </c>
      <c r="B73" s="82"/>
      <c r="C73" s="18"/>
      <c r="D73" s="19">
        <v>8000</v>
      </c>
      <c r="E73" s="49">
        <f t="shared" si="3"/>
        <v>8000</v>
      </c>
      <c r="F73" s="18">
        <v>8009</v>
      </c>
    </row>
    <row r="74" spans="1:6" ht="23.25">
      <c r="A74" s="3" t="s">
        <v>91</v>
      </c>
      <c r="B74" s="82"/>
      <c r="C74" s="18"/>
      <c r="D74" s="19">
        <v>25000</v>
      </c>
      <c r="E74" s="49">
        <f t="shared" si="3"/>
        <v>25000</v>
      </c>
      <c r="F74" s="18">
        <v>26045</v>
      </c>
    </row>
    <row r="75" spans="1:6" ht="23.25">
      <c r="A75" s="3" t="s">
        <v>92</v>
      </c>
      <c r="B75" s="82"/>
      <c r="C75" s="18"/>
      <c r="D75" s="19">
        <v>5000</v>
      </c>
      <c r="E75" s="49">
        <f t="shared" si="3"/>
        <v>5000</v>
      </c>
      <c r="F75" s="18">
        <v>5055</v>
      </c>
    </row>
    <row r="76" spans="1:6" ht="23.25">
      <c r="A76" s="3" t="s">
        <v>93</v>
      </c>
      <c r="B76" s="82"/>
      <c r="C76" s="18"/>
      <c r="D76" s="19">
        <v>250000</v>
      </c>
      <c r="E76" s="49">
        <f t="shared" si="3"/>
        <v>250000</v>
      </c>
      <c r="F76" s="18">
        <v>96540</v>
      </c>
    </row>
    <row r="77" spans="1:6" ht="23.25">
      <c r="A77" s="3" t="s">
        <v>142</v>
      </c>
      <c r="B77" s="82"/>
      <c r="C77" s="18"/>
      <c r="D77" s="19"/>
      <c r="E77" s="49"/>
      <c r="F77" s="18"/>
    </row>
    <row r="78" spans="1:6" ht="23.25">
      <c r="A78" s="3" t="s">
        <v>37</v>
      </c>
      <c r="B78" s="82"/>
      <c r="C78" s="18"/>
      <c r="D78" s="19"/>
      <c r="E78" s="49"/>
      <c r="F78" s="18"/>
    </row>
    <row r="79" spans="1:6" ht="23.25">
      <c r="A79" s="3" t="s">
        <v>38</v>
      </c>
      <c r="B79" s="82"/>
      <c r="C79" s="18"/>
      <c r="D79" s="19">
        <v>37000</v>
      </c>
      <c r="E79" s="49">
        <f>B79+C79+D79</f>
        <v>37000</v>
      </c>
      <c r="F79" s="18">
        <v>24380</v>
      </c>
    </row>
    <row r="80" spans="1:6" ht="23.25">
      <c r="A80" s="3" t="s">
        <v>39</v>
      </c>
      <c r="B80" s="82"/>
      <c r="C80" s="18"/>
      <c r="D80" s="19">
        <v>30000</v>
      </c>
      <c r="E80" s="49">
        <f>B80+C80+D80</f>
        <v>30000</v>
      </c>
      <c r="F80" s="18">
        <v>12380</v>
      </c>
    </row>
    <row r="81" spans="1:6" ht="23.25">
      <c r="A81" s="3" t="s">
        <v>40</v>
      </c>
      <c r="B81" s="82"/>
      <c r="C81" s="18"/>
      <c r="D81" s="19">
        <v>11000</v>
      </c>
      <c r="E81" s="49">
        <f>B81+C81+D81</f>
        <v>11000</v>
      </c>
      <c r="F81" s="18">
        <v>8674</v>
      </c>
    </row>
    <row r="82" spans="1:6" ht="23.25">
      <c r="A82" s="3" t="s">
        <v>41</v>
      </c>
      <c r="B82" s="82">
        <v>20000</v>
      </c>
      <c r="C82" s="18"/>
      <c r="D82" s="19"/>
      <c r="E82" s="49">
        <f>B82+C82+D82</f>
        <v>20000</v>
      </c>
      <c r="F82" s="18">
        <v>24860</v>
      </c>
    </row>
    <row r="83" spans="1:6" ht="23.25">
      <c r="A83" s="3" t="s">
        <v>42</v>
      </c>
      <c r="B83" s="82">
        <v>120000</v>
      </c>
      <c r="C83" s="18"/>
      <c r="D83" s="19"/>
      <c r="E83" s="49">
        <f>B83+C83+D83</f>
        <v>120000</v>
      </c>
      <c r="F83" s="18">
        <v>7985</v>
      </c>
    </row>
    <row r="84" spans="1:6" ht="23.25">
      <c r="A84" s="3" t="s">
        <v>143</v>
      </c>
      <c r="B84" s="82"/>
      <c r="C84" s="18"/>
      <c r="D84" s="19"/>
      <c r="E84" s="49"/>
      <c r="F84" s="18"/>
    </row>
    <row r="85" spans="1:6" ht="23.25">
      <c r="A85" s="3" t="s">
        <v>43</v>
      </c>
      <c r="B85" s="82"/>
      <c r="C85" s="18"/>
      <c r="D85" s="19">
        <v>520</v>
      </c>
      <c r="E85" s="49">
        <f aca="true" t="shared" si="4" ref="E85:E90">B85+C85+D85</f>
        <v>520</v>
      </c>
      <c r="F85" s="18">
        <v>520</v>
      </c>
    </row>
    <row r="86" spans="1:6" ht="23.25">
      <c r="A86" s="3" t="s">
        <v>44</v>
      </c>
      <c r="B86" s="82"/>
      <c r="C86" s="18"/>
      <c r="D86" s="19">
        <v>3000</v>
      </c>
      <c r="E86" s="49">
        <f t="shared" si="4"/>
        <v>3000</v>
      </c>
      <c r="F86" s="18">
        <v>0</v>
      </c>
    </row>
    <row r="87" spans="1:6" ht="23.25">
      <c r="A87" s="3" t="s">
        <v>45</v>
      </c>
      <c r="B87" s="84">
        <v>300000</v>
      </c>
      <c r="C87" s="18"/>
      <c r="D87" s="18"/>
      <c r="E87" s="49">
        <f t="shared" si="4"/>
        <v>300000</v>
      </c>
      <c r="F87" s="18">
        <v>192028</v>
      </c>
    </row>
    <row r="88" spans="1:6" ht="23.25">
      <c r="A88" s="3" t="s">
        <v>46</v>
      </c>
      <c r="B88" s="84"/>
      <c r="C88" s="18"/>
      <c r="D88" s="18">
        <v>5000</v>
      </c>
      <c r="E88" s="49">
        <f t="shared" si="4"/>
        <v>5000</v>
      </c>
      <c r="F88" s="18">
        <v>17120</v>
      </c>
    </row>
    <row r="89" spans="1:6" ht="23.25">
      <c r="A89" s="41" t="s">
        <v>47</v>
      </c>
      <c r="B89" s="87"/>
      <c r="C89" s="42"/>
      <c r="D89" s="42">
        <v>5000</v>
      </c>
      <c r="E89" s="50">
        <f t="shared" si="4"/>
        <v>5000</v>
      </c>
      <c r="F89" s="42">
        <v>8980</v>
      </c>
    </row>
    <row r="90" spans="1:6" ht="23.25">
      <c r="A90" s="5" t="s">
        <v>48</v>
      </c>
      <c r="B90" s="86"/>
      <c r="C90" s="19"/>
      <c r="D90" s="19">
        <v>5000</v>
      </c>
      <c r="E90" s="49">
        <f t="shared" si="4"/>
        <v>5000</v>
      </c>
      <c r="F90" s="19">
        <v>2050</v>
      </c>
    </row>
    <row r="91" spans="1:6" ht="23.25">
      <c r="A91" s="3" t="s">
        <v>144</v>
      </c>
      <c r="B91" s="84"/>
      <c r="C91" s="18"/>
      <c r="D91" s="18"/>
      <c r="E91" s="49"/>
      <c r="F91" s="18"/>
    </row>
    <row r="92" spans="1:6" ht="23.25">
      <c r="A92" s="3" t="s">
        <v>49</v>
      </c>
      <c r="B92" s="84"/>
      <c r="C92" s="18"/>
      <c r="D92" s="18">
        <v>5000</v>
      </c>
      <c r="E92" s="49">
        <f>B92+C92+D92</f>
        <v>5000</v>
      </c>
      <c r="F92" s="18"/>
    </row>
    <row r="93" spans="1:6" ht="23.25">
      <c r="A93" s="3" t="s">
        <v>50</v>
      </c>
      <c r="B93" s="84"/>
      <c r="C93" s="18"/>
      <c r="D93" s="18">
        <v>7230</v>
      </c>
      <c r="E93" s="49">
        <f>B93+C93+D93</f>
        <v>7230</v>
      </c>
      <c r="F93" s="18">
        <v>66490</v>
      </c>
    </row>
    <row r="94" spans="1:6" ht="23.25">
      <c r="A94" s="3" t="s">
        <v>51</v>
      </c>
      <c r="B94" s="84"/>
      <c r="C94" s="18"/>
      <c r="D94" s="18">
        <v>15000</v>
      </c>
      <c r="E94" s="49">
        <f>B94+C94+D94</f>
        <v>15000</v>
      </c>
      <c r="F94" s="18">
        <v>14380</v>
      </c>
    </row>
    <row r="95" spans="1:6" ht="23.25">
      <c r="A95" s="3" t="s">
        <v>52</v>
      </c>
      <c r="B95" s="84"/>
      <c r="C95" s="18"/>
      <c r="D95" s="18">
        <v>40000</v>
      </c>
      <c r="E95" s="49">
        <f>B95+C95+D95</f>
        <v>40000</v>
      </c>
      <c r="F95" s="18">
        <v>24566</v>
      </c>
    </row>
    <row r="96" spans="1:6" ht="23.25">
      <c r="A96" s="3" t="s">
        <v>53</v>
      </c>
      <c r="B96" s="84"/>
      <c r="C96" s="18"/>
      <c r="D96" s="18">
        <v>2000</v>
      </c>
      <c r="E96" s="49">
        <f>B96+C96+D96</f>
        <v>2000</v>
      </c>
      <c r="F96" s="18">
        <v>0</v>
      </c>
    </row>
    <row r="97" spans="1:6" ht="23.25">
      <c r="A97" s="3" t="s">
        <v>145</v>
      </c>
      <c r="B97" s="84"/>
      <c r="C97" s="18"/>
      <c r="D97" s="18"/>
      <c r="E97" s="49"/>
      <c r="F97" s="18"/>
    </row>
    <row r="98" spans="1:6" ht="23.25">
      <c r="A98" s="3" t="s">
        <v>94</v>
      </c>
      <c r="B98" s="84">
        <v>176000</v>
      </c>
      <c r="C98" s="18"/>
      <c r="D98" s="18"/>
      <c r="E98" s="49">
        <f>B98+C98+D98</f>
        <v>176000</v>
      </c>
      <c r="F98" s="18">
        <v>171000</v>
      </c>
    </row>
    <row r="99" spans="1:6" ht="23.25">
      <c r="A99" s="3" t="s">
        <v>96</v>
      </c>
      <c r="B99" s="84"/>
      <c r="C99" s="18"/>
      <c r="D99" s="18"/>
      <c r="E99" s="49"/>
      <c r="F99" s="18"/>
    </row>
    <row r="100" spans="1:6" ht="23.25">
      <c r="A100" s="3" t="s">
        <v>54</v>
      </c>
      <c r="B100" s="84"/>
      <c r="C100" s="18"/>
      <c r="D100" s="18"/>
      <c r="E100" s="49"/>
      <c r="F100" s="18"/>
    </row>
    <row r="101" spans="1:6" ht="23.25">
      <c r="A101" s="3" t="s">
        <v>55</v>
      </c>
      <c r="B101" s="84">
        <v>60000</v>
      </c>
      <c r="C101" s="18"/>
      <c r="D101" s="18"/>
      <c r="E101" s="49">
        <f>B101+C101+D101</f>
        <v>60000</v>
      </c>
      <c r="F101" s="18">
        <v>60000</v>
      </c>
    </row>
    <row r="102" spans="1:6" ht="23.25">
      <c r="A102" s="3" t="s">
        <v>146</v>
      </c>
      <c r="B102" s="84"/>
      <c r="C102" s="18"/>
      <c r="D102" s="18"/>
      <c r="E102" s="49"/>
      <c r="F102" s="18"/>
    </row>
    <row r="103" spans="1:6" ht="23.25">
      <c r="A103" s="3" t="s">
        <v>56</v>
      </c>
      <c r="B103" s="84"/>
      <c r="C103" s="18"/>
      <c r="D103" s="18">
        <v>7790</v>
      </c>
      <c r="E103" s="49">
        <f>B103+C103+D103</f>
        <v>7790</v>
      </c>
      <c r="F103" s="18">
        <v>5274</v>
      </c>
    </row>
    <row r="104" spans="1:6" ht="23.25">
      <c r="A104" s="3" t="s">
        <v>57</v>
      </c>
      <c r="B104" s="84"/>
      <c r="C104" s="18"/>
      <c r="D104" s="18">
        <v>5000</v>
      </c>
      <c r="E104" s="49">
        <f>B104+C104+D104</f>
        <v>5000</v>
      </c>
      <c r="F104" s="18">
        <v>8700</v>
      </c>
    </row>
    <row r="105" spans="1:6" ht="23.25">
      <c r="A105" s="3" t="s">
        <v>58</v>
      </c>
      <c r="B105" s="84"/>
      <c r="C105" s="18"/>
      <c r="D105" s="18">
        <v>20000</v>
      </c>
      <c r="E105" s="49">
        <f>B105+C105+D105</f>
        <v>20000</v>
      </c>
      <c r="F105" s="18">
        <v>24121</v>
      </c>
    </row>
    <row r="106" spans="1:6" ht="23.25">
      <c r="A106" s="3" t="s">
        <v>212</v>
      </c>
      <c r="B106" s="84"/>
      <c r="C106" s="18"/>
      <c r="D106" s="18">
        <v>3000</v>
      </c>
      <c r="E106" s="49">
        <f>B106+C106+D106</f>
        <v>3000</v>
      </c>
      <c r="F106" s="18">
        <v>0</v>
      </c>
    </row>
    <row r="107" spans="1:6" ht="23.25">
      <c r="A107" s="3" t="s">
        <v>59</v>
      </c>
      <c r="B107" s="84"/>
      <c r="C107" s="18"/>
      <c r="D107" s="18">
        <v>36000</v>
      </c>
      <c r="E107" s="49">
        <f aca="true" t="shared" si="5" ref="E107:E124">B107+C107+D107</f>
        <v>36000</v>
      </c>
      <c r="F107" s="18">
        <v>319500</v>
      </c>
    </row>
    <row r="108" spans="1:8" ht="23.25">
      <c r="A108" s="3" t="s">
        <v>60</v>
      </c>
      <c r="B108" s="84"/>
      <c r="C108" s="18"/>
      <c r="D108" s="18">
        <v>485400</v>
      </c>
      <c r="E108" s="49">
        <f t="shared" si="5"/>
        <v>485400</v>
      </c>
      <c r="F108" s="18">
        <v>835353</v>
      </c>
      <c r="H108" s="34"/>
    </row>
    <row r="109" spans="1:6" ht="23.25">
      <c r="A109" s="3" t="s">
        <v>61</v>
      </c>
      <c r="B109" s="84"/>
      <c r="C109" s="18"/>
      <c r="D109" s="18">
        <v>400000</v>
      </c>
      <c r="E109" s="49">
        <f t="shared" si="5"/>
        <v>400000</v>
      </c>
      <c r="F109" s="18">
        <v>114930</v>
      </c>
    </row>
    <row r="110" spans="1:6" ht="23.25">
      <c r="A110" s="3" t="s">
        <v>62</v>
      </c>
      <c r="B110" s="84"/>
      <c r="C110" s="18"/>
      <c r="D110" s="18">
        <v>5000</v>
      </c>
      <c r="E110" s="49">
        <f t="shared" si="5"/>
        <v>5000</v>
      </c>
      <c r="F110" s="18">
        <v>4880</v>
      </c>
    </row>
    <row r="111" spans="1:6" ht="23.25">
      <c r="A111" s="3" t="s">
        <v>63</v>
      </c>
      <c r="B111" s="84">
        <v>70000</v>
      </c>
      <c r="C111" s="18"/>
      <c r="D111" s="18"/>
      <c r="E111" s="49">
        <f t="shared" si="5"/>
        <v>70000</v>
      </c>
      <c r="F111" s="18">
        <v>18800</v>
      </c>
    </row>
    <row r="112" spans="1:6" ht="23.25">
      <c r="A112" s="3" t="s">
        <v>64</v>
      </c>
      <c r="B112" s="84">
        <v>800000</v>
      </c>
      <c r="C112" s="18"/>
      <c r="D112" s="18"/>
      <c r="E112" s="49">
        <f t="shared" si="5"/>
        <v>800000</v>
      </c>
      <c r="F112" s="18">
        <v>625050</v>
      </c>
    </row>
    <row r="113" spans="1:6" ht="23.25">
      <c r="A113" s="3" t="s">
        <v>67</v>
      </c>
      <c r="B113" s="84"/>
      <c r="C113" s="18"/>
      <c r="D113" s="18">
        <v>300000</v>
      </c>
      <c r="E113" s="49">
        <f t="shared" si="5"/>
        <v>300000</v>
      </c>
      <c r="F113" s="18">
        <v>355825</v>
      </c>
    </row>
    <row r="114" spans="1:6" ht="23.25">
      <c r="A114" s="3" t="s">
        <v>65</v>
      </c>
      <c r="B114" s="84"/>
      <c r="C114" s="18"/>
      <c r="D114" s="18">
        <v>30000</v>
      </c>
      <c r="E114" s="49">
        <f t="shared" si="5"/>
        <v>30000</v>
      </c>
      <c r="F114" s="18">
        <v>30880</v>
      </c>
    </row>
    <row r="115" spans="1:6" ht="23.25">
      <c r="A115" s="3" t="s">
        <v>66</v>
      </c>
      <c r="B115" s="84"/>
      <c r="C115" s="18"/>
      <c r="D115" s="18">
        <v>500000</v>
      </c>
      <c r="E115" s="49">
        <f t="shared" si="5"/>
        <v>500000</v>
      </c>
      <c r="F115" s="18">
        <v>0</v>
      </c>
    </row>
    <row r="116" spans="1:6" ht="23.25">
      <c r="A116" s="3" t="s">
        <v>68</v>
      </c>
      <c r="B116" s="84"/>
      <c r="C116" s="18"/>
      <c r="D116" s="18">
        <v>250000</v>
      </c>
      <c r="E116" s="49">
        <f t="shared" si="5"/>
        <v>250000</v>
      </c>
      <c r="F116" s="18">
        <v>154545</v>
      </c>
    </row>
    <row r="117" spans="1:8" ht="23.25">
      <c r="A117" s="3" t="s">
        <v>69</v>
      </c>
      <c r="B117" s="84"/>
      <c r="C117" s="18"/>
      <c r="D117" s="18">
        <v>259000</v>
      </c>
      <c r="E117" s="49">
        <f t="shared" si="5"/>
        <v>259000</v>
      </c>
      <c r="F117" s="18">
        <v>277795</v>
      </c>
      <c r="H117" s="18"/>
    </row>
    <row r="118" spans="1:6" ht="23.25">
      <c r="A118" s="41" t="s">
        <v>70</v>
      </c>
      <c r="B118" s="87"/>
      <c r="C118" s="42"/>
      <c r="D118" s="42">
        <v>45000</v>
      </c>
      <c r="E118" s="50">
        <f t="shared" si="5"/>
        <v>45000</v>
      </c>
      <c r="F118" s="42">
        <v>13300</v>
      </c>
    </row>
    <row r="119" spans="1:6" ht="23.25">
      <c r="A119" s="5" t="s">
        <v>71</v>
      </c>
      <c r="B119" s="86"/>
      <c r="C119" s="19"/>
      <c r="D119" s="19">
        <v>230000</v>
      </c>
      <c r="E119" s="49">
        <f t="shared" si="5"/>
        <v>230000</v>
      </c>
      <c r="F119" s="19">
        <v>261895</v>
      </c>
    </row>
    <row r="120" spans="1:6" ht="23.25">
      <c r="A120" s="3" t="s">
        <v>72</v>
      </c>
      <c r="B120" s="84"/>
      <c r="C120" s="18"/>
      <c r="D120" s="18">
        <v>230000</v>
      </c>
      <c r="E120" s="49">
        <f t="shared" si="5"/>
        <v>230000</v>
      </c>
      <c r="F120" s="18">
        <v>309680</v>
      </c>
    </row>
    <row r="121" spans="1:6" ht="23.25">
      <c r="A121" s="3" t="s">
        <v>73</v>
      </c>
      <c r="B121" s="84"/>
      <c r="C121" s="18"/>
      <c r="D121" s="18">
        <v>100000</v>
      </c>
      <c r="E121" s="49">
        <f t="shared" si="5"/>
        <v>100000</v>
      </c>
      <c r="F121" s="18">
        <v>35000</v>
      </c>
    </row>
    <row r="122" spans="1:6" ht="23.25">
      <c r="A122" s="3" t="s">
        <v>74</v>
      </c>
      <c r="B122" s="84"/>
      <c r="C122" s="18"/>
      <c r="D122" s="18">
        <v>40000</v>
      </c>
      <c r="E122" s="49">
        <f t="shared" si="5"/>
        <v>40000</v>
      </c>
      <c r="F122" s="18">
        <v>34440</v>
      </c>
    </row>
    <row r="123" spans="1:6" ht="23.25">
      <c r="A123" s="3" t="s">
        <v>75</v>
      </c>
      <c r="B123" s="84"/>
      <c r="C123" s="18"/>
      <c r="D123" s="18">
        <v>180000</v>
      </c>
      <c r="E123" s="49">
        <f t="shared" si="5"/>
        <v>180000</v>
      </c>
      <c r="F123" s="18">
        <v>0</v>
      </c>
    </row>
    <row r="124" spans="1:6" ht="23.25">
      <c r="A124" s="3" t="s">
        <v>76</v>
      </c>
      <c r="B124" s="84"/>
      <c r="C124" s="18"/>
      <c r="D124" s="18">
        <v>15000</v>
      </c>
      <c r="E124" s="49">
        <f t="shared" si="5"/>
        <v>15000</v>
      </c>
      <c r="F124" s="18">
        <v>0</v>
      </c>
    </row>
    <row r="125" spans="1:6" ht="23.25">
      <c r="A125" s="3" t="s">
        <v>147</v>
      </c>
      <c r="B125" s="84"/>
      <c r="C125" s="18"/>
      <c r="D125" s="18"/>
      <c r="E125" s="49"/>
      <c r="F125" s="18"/>
    </row>
    <row r="126" spans="1:6" ht="23.25">
      <c r="A126" s="3" t="s">
        <v>77</v>
      </c>
      <c r="B126" s="84"/>
      <c r="C126" s="18"/>
      <c r="D126" s="18">
        <v>20000</v>
      </c>
      <c r="E126" s="49">
        <f>B126+C126+D126</f>
        <v>20000</v>
      </c>
      <c r="F126" s="18">
        <v>0</v>
      </c>
    </row>
    <row r="127" spans="1:6" ht="23.25">
      <c r="A127" s="3" t="s">
        <v>147</v>
      </c>
      <c r="B127" s="84"/>
      <c r="C127" s="18"/>
      <c r="D127" s="18"/>
      <c r="E127" s="49"/>
      <c r="F127" s="18"/>
    </row>
    <row r="128" spans="1:6" ht="23.25">
      <c r="A128" s="3" t="s">
        <v>95</v>
      </c>
      <c r="B128" s="84"/>
      <c r="C128" s="18"/>
      <c r="D128" s="18">
        <v>14000</v>
      </c>
      <c r="E128" s="49">
        <f>B128+C128+D128</f>
        <v>14000</v>
      </c>
      <c r="F128" s="18">
        <v>0</v>
      </c>
    </row>
    <row r="129" spans="1:6" ht="23.25">
      <c r="A129" s="3" t="s">
        <v>103</v>
      </c>
      <c r="B129" s="84"/>
      <c r="C129" s="18"/>
      <c r="D129" s="18">
        <v>25000</v>
      </c>
      <c r="E129" s="49">
        <f>B129+C129+D129</f>
        <v>25000</v>
      </c>
      <c r="F129" s="18">
        <v>25386</v>
      </c>
    </row>
    <row r="130" spans="1:6" ht="23.25">
      <c r="A130" s="3" t="s">
        <v>147</v>
      </c>
      <c r="B130" s="84"/>
      <c r="C130" s="18"/>
      <c r="D130" s="18"/>
      <c r="E130" s="49"/>
      <c r="F130" s="18"/>
    </row>
    <row r="131" spans="1:6" ht="23.25">
      <c r="A131" s="3" t="s">
        <v>104</v>
      </c>
      <c r="B131" s="84"/>
      <c r="C131" s="18"/>
      <c r="D131" s="18">
        <v>30000</v>
      </c>
      <c r="E131" s="49">
        <f>B131+C131+D131</f>
        <v>30000</v>
      </c>
      <c r="F131" s="18">
        <v>29968</v>
      </c>
    </row>
    <row r="132" spans="1:6" s="17" customFormat="1" ht="23.25">
      <c r="A132" s="31" t="s">
        <v>78</v>
      </c>
      <c r="B132" s="88">
        <f>SUM(B28:B131)</f>
        <v>2642000</v>
      </c>
      <c r="C132" s="113">
        <f>SUM(C22:C131)</f>
        <v>1550000</v>
      </c>
      <c r="D132" s="113">
        <f>SUM(D20:D131)</f>
        <v>5798703</v>
      </c>
      <c r="E132" s="51">
        <f>SUM(E20:E131)</f>
        <v>9990703</v>
      </c>
      <c r="F132" s="51">
        <f>SUM(F20:F131)</f>
        <v>8404916.95</v>
      </c>
    </row>
    <row r="133" spans="1:6" ht="23.25">
      <c r="A133" s="14" t="s">
        <v>9</v>
      </c>
      <c r="B133" s="71"/>
      <c r="C133" s="12"/>
      <c r="D133" s="12"/>
      <c r="E133" s="49"/>
      <c r="F133" s="12"/>
    </row>
    <row r="134" spans="1:6" ht="23.25">
      <c r="A134" s="6" t="s">
        <v>10</v>
      </c>
      <c r="B134" s="72"/>
      <c r="C134" s="10"/>
      <c r="D134" s="10"/>
      <c r="E134" s="49"/>
      <c r="F134" s="10"/>
    </row>
    <row r="135" spans="1:6" ht="23.25">
      <c r="A135" s="13" t="s">
        <v>97</v>
      </c>
      <c r="B135" s="89">
        <v>2000000</v>
      </c>
      <c r="C135" s="10"/>
      <c r="D135" s="10"/>
      <c r="E135" s="49">
        <f>B135+C135+D135</f>
        <v>2000000</v>
      </c>
      <c r="F135" s="10">
        <v>0</v>
      </c>
    </row>
    <row r="136" spans="1:6" ht="23.25">
      <c r="A136" s="28" t="s">
        <v>98</v>
      </c>
      <c r="B136" s="90">
        <v>1200000</v>
      </c>
      <c r="C136" s="114"/>
      <c r="D136" s="114"/>
      <c r="E136" s="49">
        <f>B136+C136+D136</f>
        <v>1200000</v>
      </c>
      <c r="F136" s="10">
        <v>0</v>
      </c>
    </row>
    <row r="137" spans="1:6" s="17" customFormat="1" ht="23.25">
      <c r="A137" s="31" t="s">
        <v>11</v>
      </c>
      <c r="B137" s="91">
        <f>B135+B136</f>
        <v>3200000</v>
      </c>
      <c r="C137" s="21"/>
      <c r="D137" s="21"/>
      <c r="E137" s="52">
        <f>E135+E136</f>
        <v>3200000</v>
      </c>
      <c r="F137" s="21">
        <v>0</v>
      </c>
    </row>
    <row r="138" spans="1:6" ht="23.25">
      <c r="A138" s="2" t="s">
        <v>79</v>
      </c>
      <c r="B138" s="92"/>
      <c r="C138" s="53"/>
      <c r="D138" s="53"/>
      <c r="E138" s="53"/>
      <c r="F138" s="128"/>
    </row>
    <row r="139" spans="1:6" ht="23.25">
      <c r="A139" s="8" t="s">
        <v>158</v>
      </c>
      <c r="B139" s="93"/>
      <c r="C139" s="54"/>
      <c r="D139" s="54"/>
      <c r="E139" s="54"/>
      <c r="F139" s="10"/>
    </row>
    <row r="140" spans="1:6" ht="23.25">
      <c r="A140" s="8" t="s">
        <v>159</v>
      </c>
      <c r="B140" s="93"/>
      <c r="C140" s="54"/>
      <c r="D140" s="54"/>
      <c r="E140" s="54"/>
      <c r="F140" s="10"/>
    </row>
    <row r="141" spans="1:6" ht="23.25">
      <c r="A141" s="8" t="s">
        <v>164</v>
      </c>
      <c r="B141" s="93"/>
      <c r="C141" s="54"/>
      <c r="D141" s="54"/>
      <c r="E141" s="54"/>
      <c r="F141" s="10"/>
    </row>
    <row r="142" spans="1:6" ht="23.25">
      <c r="A142" s="8" t="s">
        <v>160</v>
      </c>
      <c r="B142" s="93"/>
      <c r="C142" s="54"/>
      <c r="D142" s="54"/>
      <c r="E142" s="54"/>
      <c r="F142" s="10"/>
    </row>
    <row r="143" spans="1:6" ht="23.25">
      <c r="A143" s="8" t="s">
        <v>161</v>
      </c>
      <c r="B143" s="94"/>
      <c r="C143" s="33">
        <v>290000</v>
      </c>
      <c r="D143" s="33"/>
      <c r="E143" s="33">
        <v>290000</v>
      </c>
      <c r="F143" s="33">
        <v>204636</v>
      </c>
    </row>
    <row r="144" spans="1:6" ht="23.25">
      <c r="A144" s="8" t="s">
        <v>162</v>
      </c>
      <c r="B144" s="93"/>
      <c r="C144" s="54"/>
      <c r="D144" s="54"/>
      <c r="E144" s="54"/>
      <c r="F144" s="10"/>
    </row>
    <row r="145" spans="1:6" ht="23.25">
      <c r="A145" s="8" t="s">
        <v>163</v>
      </c>
      <c r="B145" s="93"/>
      <c r="C145" s="54"/>
      <c r="D145" s="54"/>
      <c r="E145" s="54"/>
      <c r="F145" s="10"/>
    </row>
    <row r="146" spans="1:6" ht="23.25">
      <c r="A146" s="8" t="s">
        <v>165</v>
      </c>
      <c r="B146" s="93"/>
      <c r="C146" s="54"/>
      <c r="D146" s="54"/>
      <c r="E146" s="54"/>
      <c r="F146" s="10"/>
    </row>
    <row r="147" spans="1:6" ht="23.25">
      <c r="A147" s="38" t="s">
        <v>166</v>
      </c>
      <c r="B147" s="95"/>
      <c r="C147" s="55"/>
      <c r="D147" s="55"/>
      <c r="E147" s="55"/>
      <c r="F147" s="129"/>
    </row>
    <row r="148" spans="1:6" ht="23.25">
      <c r="A148" s="15" t="s">
        <v>167</v>
      </c>
      <c r="B148" s="96"/>
      <c r="C148" s="32">
        <v>21500</v>
      </c>
      <c r="D148" s="32"/>
      <c r="E148" s="32">
        <v>21500</v>
      </c>
      <c r="F148" s="12">
        <v>16500</v>
      </c>
    </row>
    <row r="149" spans="1:6" ht="23.25">
      <c r="A149" s="8" t="s">
        <v>168</v>
      </c>
      <c r="B149" s="94"/>
      <c r="C149" s="33"/>
      <c r="D149" s="33"/>
      <c r="E149" s="33"/>
      <c r="F149" s="10"/>
    </row>
    <row r="150" spans="1:6" ht="23.25">
      <c r="A150" s="8" t="s">
        <v>169</v>
      </c>
      <c r="B150" s="94"/>
      <c r="C150" s="33">
        <v>45000</v>
      </c>
      <c r="D150" s="33"/>
      <c r="E150" s="33">
        <v>45000</v>
      </c>
      <c r="F150" s="10">
        <v>24400</v>
      </c>
    </row>
    <row r="151" spans="1:6" ht="23.25">
      <c r="A151" s="8" t="s">
        <v>80</v>
      </c>
      <c r="B151" s="94"/>
      <c r="C151" s="33">
        <v>210000</v>
      </c>
      <c r="D151" s="33"/>
      <c r="E151" s="33">
        <f>B151+C151+D151</f>
        <v>210000</v>
      </c>
      <c r="F151" s="10">
        <v>210000</v>
      </c>
    </row>
    <row r="152" spans="1:6" ht="23.25">
      <c r="A152" s="38" t="s">
        <v>81</v>
      </c>
      <c r="B152" s="97"/>
      <c r="C152" s="56">
        <v>120000</v>
      </c>
      <c r="D152" s="56"/>
      <c r="E152" s="56">
        <f>B152+C152+D152</f>
        <v>120000</v>
      </c>
      <c r="F152" s="129">
        <v>120000</v>
      </c>
    </row>
    <row r="153" spans="1:6" s="17" customFormat="1" ht="23.25">
      <c r="A153" s="31" t="s">
        <v>82</v>
      </c>
      <c r="B153" s="91">
        <v>0</v>
      </c>
      <c r="C153" s="21">
        <f>SUM(C143:C152)</f>
        <v>686500</v>
      </c>
      <c r="D153" s="21"/>
      <c r="E153" s="21">
        <f>SUM(E143:E152)</f>
        <v>686500</v>
      </c>
      <c r="F153" s="21">
        <f>SUM(F143:F152)</f>
        <v>575536</v>
      </c>
    </row>
    <row r="154" spans="1:6" ht="23.25">
      <c r="A154" s="26" t="s">
        <v>83</v>
      </c>
      <c r="B154" s="98"/>
      <c r="C154" s="115"/>
      <c r="D154" s="115"/>
      <c r="E154" s="57"/>
      <c r="F154" s="128"/>
    </row>
    <row r="155" spans="1:6" ht="23.25">
      <c r="A155" s="16" t="s">
        <v>148</v>
      </c>
      <c r="B155" s="94"/>
      <c r="C155" s="33"/>
      <c r="D155" s="33"/>
      <c r="E155" s="58"/>
      <c r="F155" s="10"/>
    </row>
    <row r="156" spans="1:6" s="24" customFormat="1" ht="23.25">
      <c r="A156" s="8" t="s">
        <v>84</v>
      </c>
      <c r="B156" s="94">
        <v>879000</v>
      </c>
      <c r="C156" s="33"/>
      <c r="D156" s="33"/>
      <c r="E156" s="58">
        <f>B156</f>
        <v>879000</v>
      </c>
      <c r="F156" s="33">
        <v>295000</v>
      </c>
    </row>
    <row r="157" spans="1:6" s="24" customFormat="1" ht="23.25">
      <c r="A157" s="8" t="s">
        <v>149</v>
      </c>
      <c r="B157" s="94"/>
      <c r="C157" s="33"/>
      <c r="D157" s="33"/>
      <c r="E157" s="58"/>
      <c r="F157" s="33"/>
    </row>
    <row r="158" spans="1:6" s="24" customFormat="1" ht="23.25">
      <c r="A158" s="8" t="s">
        <v>150</v>
      </c>
      <c r="B158" s="94"/>
      <c r="C158" s="33"/>
      <c r="D158" s="33"/>
      <c r="E158" s="58"/>
      <c r="F158" s="33"/>
    </row>
    <row r="159" spans="1:6" s="17" customFormat="1" ht="23.25">
      <c r="A159" s="16" t="s">
        <v>194</v>
      </c>
      <c r="B159" s="99">
        <f>SUM(B156:B158)</f>
        <v>879000</v>
      </c>
      <c r="C159" s="59"/>
      <c r="D159" s="59"/>
      <c r="E159" s="59">
        <f>SUM(E156:E158)</f>
        <v>879000</v>
      </c>
      <c r="F159" s="59">
        <v>295000</v>
      </c>
    </row>
    <row r="160" spans="1:6" s="17" customFormat="1" ht="23.25">
      <c r="A160" s="16" t="s">
        <v>99</v>
      </c>
      <c r="B160" s="99"/>
      <c r="C160" s="59"/>
      <c r="D160" s="59"/>
      <c r="E160" s="60"/>
      <c r="F160" s="59"/>
    </row>
    <row r="161" spans="1:6" s="17" customFormat="1" ht="23.25">
      <c r="A161" s="16" t="s">
        <v>151</v>
      </c>
      <c r="B161" s="99"/>
      <c r="C161" s="59"/>
      <c r="D161" s="59"/>
      <c r="E161" s="60"/>
      <c r="F161" s="59"/>
    </row>
    <row r="162" spans="1:6" s="17" customFormat="1" ht="23.25">
      <c r="A162" s="16" t="s">
        <v>85</v>
      </c>
      <c r="B162" s="99"/>
      <c r="C162" s="59"/>
      <c r="D162" s="59"/>
      <c r="E162" s="60"/>
      <c r="F162" s="59"/>
    </row>
    <row r="163" spans="1:6" s="17" customFormat="1" ht="23.25">
      <c r="A163" s="16" t="s">
        <v>100</v>
      </c>
      <c r="B163" s="99"/>
      <c r="C163" s="59"/>
      <c r="D163" s="59"/>
      <c r="E163" s="60"/>
      <c r="F163" s="59"/>
    </row>
    <row r="164" spans="1:6" s="17" customFormat="1" ht="23.25">
      <c r="A164" s="16" t="s">
        <v>101</v>
      </c>
      <c r="B164" s="99"/>
      <c r="C164" s="59"/>
      <c r="D164" s="59"/>
      <c r="E164" s="60"/>
      <c r="F164" s="59"/>
    </row>
    <row r="165" spans="1:6" s="24" customFormat="1" ht="23.25">
      <c r="A165" s="8" t="s">
        <v>102</v>
      </c>
      <c r="B165" s="94">
        <v>7365</v>
      </c>
      <c r="C165" s="33"/>
      <c r="D165" s="33"/>
      <c r="E165" s="58">
        <f>B165+C165+D165</f>
        <v>7365</v>
      </c>
      <c r="F165" s="33">
        <v>0</v>
      </c>
    </row>
    <row r="166" spans="1:6" s="24" customFormat="1" ht="23.25">
      <c r="A166" s="8" t="s">
        <v>152</v>
      </c>
      <c r="B166" s="94"/>
      <c r="C166" s="33"/>
      <c r="D166" s="33"/>
      <c r="E166" s="58"/>
      <c r="F166" s="33"/>
    </row>
    <row r="167" spans="1:6" s="24" customFormat="1" ht="23.25">
      <c r="A167" s="8" t="s">
        <v>153</v>
      </c>
      <c r="B167" s="94"/>
      <c r="C167" s="33"/>
      <c r="D167" s="33"/>
      <c r="E167" s="58"/>
      <c r="F167" s="33"/>
    </row>
    <row r="168" spans="1:6" s="24" customFormat="1" ht="23.25">
      <c r="A168" s="8" t="s">
        <v>170</v>
      </c>
      <c r="B168" s="94">
        <v>2680</v>
      </c>
      <c r="C168" s="33"/>
      <c r="D168" s="33"/>
      <c r="E168" s="58">
        <f aca="true" t="shared" si="6" ref="E168:E173">B168+C168+D168</f>
        <v>2680</v>
      </c>
      <c r="F168" s="33">
        <v>0</v>
      </c>
    </row>
    <row r="169" spans="1:6" s="24" customFormat="1" ht="23.25">
      <c r="A169" s="8" t="s">
        <v>154</v>
      </c>
      <c r="B169" s="94"/>
      <c r="C169" s="33"/>
      <c r="D169" s="33"/>
      <c r="E169" s="58"/>
      <c r="F169" s="33"/>
    </row>
    <row r="170" spans="1:6" s="24" customFormat="1" ht="23.25">
      <c r="A170" s="8" t="s">
        <v>155</v>
      </c>
      <c r="B170" s="94"/>
      <c r="C170" s="33"/>
      <c r="D170" s="33"/>
      <c r="E170" s="58"/>
      <c r="F170" s="33"/>
    </row>
    <row r="171" spans="1:6" s="24" customFormat="1" ht="23.25">
      <c r="A171" s="8" t="s">
        <v>156</v>
      </c>
      <c r="B171" s="94"/>
      <c r="C171" s="33"/>
      <c r="D171" s="33"/>
      <c r="E171" s="58"/>
      <c r="F171" s="33"/>
    </row>
    <row r="172" spans="1:6" s="24" customFormat="1" ht="23.25">
      <c r="A172" s="8" t="s">
        <v>171</v>
      </c>
      <c r="B172" s="94">
        <v>4500</v>
      </c>
      <c r="C172" s="33"/>
      <c r="D172" s="33"/>
      <c r="E172" s="58">
        <f t="shared" si="6"/>
        <v>4500</v>
      </c>
      <c r="F172" s="33">
        <v>0</v>
      </c>
    </row>
    <row r="173" spans="1:6" s="24" customFormat="1" ht="23.25">
      <c r="A173" s="8" t="s">
        <v>172</v>
      </c>
      <c r="B173" s="94">
        <v>10000</v>
      </c>
      <c r="C173" s="33"/>
      <c r="D173" s="33"/>
      <c r="E173" s="58">
        <f t="shared" si="6"/>
        <v>10000</v>
      </c>
      <c r="F173" s="33">
        <v>9877</v>
      </c>
    </row>
    <row r="174" spans="1:6" s="24" customFormat="1" ht="23.25">
      <c r="A174" s="7" t="s">
        <v>173</v>
      </c>
      <c r="B174" s="100"/>
      <c r="C174" s="116"/>
      <c r="D174" s="116"/>
      <c r="E174" s="58"/>
      <c r="F174" s="116"/>
    </row>
    <row r="175" spans="1:6" s="24" customFormat="1" ht="23.25">
      <c r="A175" s="7" t="s">
        <v>174</v>
      </c>
      <c r="B175" s="100"/>
      <c r="C175" s="116"/>
      <c r="D175" s="116"/>
      <c r="E175" s="58"/>
      <c r="F175" s="116"/>
    </row>
    <row r="176" spans="1:6" s="24" customFormat="1" ht="23.25">
      <c r="A176" s="38" t="s">
        <v>175</v>
      </c>
      <c r="B176" s="97">
        <v>5000</v>
      </c>
      <c r="C176" s="56"/>
      <c r="D176" s="56"/>
      <c r="E176" s="61">
        <f>SUM(B176:D176)</f>
        <v>5000</v>
      </c>
      <c r="F176" s="56">
        <v>5000</v>
      </c>
    </row>
    <row r="177" spans="1:6" s="24" customFormat="1" ht="23.25">
      <c r="A177" s="35" t="s">
        <v>176</v>
      </c>
      <c r="B177" s="101">
        <v>10000</v>
      </c>
      <c r="C177" s="117"/>
      <c r="D177" s="117"/>
      <c r="E177" s="62">
        <f aca="true" t="shared" si="7" ref="E177:E194">SUM(B177:D177)</f>
        <v>10000</v>
      </c>
      <c r="F177" s="117">
        <v>10000</v>
      </c>
    </row>
    <row r="178" spans="1:6" s="24" customFormat="1" ht="23.25">
      <c r="A178" s="7" t="s">
        <v>177</v>
      </c>
      <c r="B178" s="100">
        <v>10000</v>
      </c>
      <c r="C178" s="116"/>
      <c r="D178" s="116"/>
      <c r="E178" s="58">
        <f t="shared" si="7"/>
        <v>10000</v>
      </c>
      <c r="F178" s="116">
        <v>10000</v>
      </c>
    </row>
    <row r="179" spans="1:6" s="24" customFormat="1" ht="23.25">
      <c r="A179" s="7" t="s">
        <v>178</v>
      </c>
      <c r="B179" s="100">
        <v>10000</v>
      </c>
      <c r="C179" s="116"/>
      <c r="D179" s="116"/>
      <c r="E179" s="58">
        <v>10000</v>
      </c>
      <c r="F179" s="116">
        <v>10000</v>
      </c>
    </row>
    <row r="180" spans="1:6" s="24" customFormat="1" ht="23.25">
      <c r="A180" s="7" t="s">
        <v>179</v>
      </c>
      <c r="B180" s="100"/>
      <c r="C180" s="116"/>
      <c r="D180" s="116"/>
      <c r="E180" s="58">
        <f t="shared" si="7"/>
        <v>0</v>
      </c>
      <c r="F180" s="116"/>
    </row>
    <row r="181" spans="1:6" s="24" customFormat="1" ht="23.25">
      <c r="A181" s="7" t="s">
        <v>180</v>
      </c>
      <c r="B181" s="100"/>
      <c r="C181" s="116"/>
      <c r="D181" s="116"/>
      <c r="E181" s="58">
        <f t="shared" si="7"/>
        <v>0</v>
      </c>
      <c r="F181" s="116"/>
    </row>
    <row r="182" spans="1:6" s="24" customFormat="1" ht="23.25">
      <c r="A182" s="7" t="s">
        <v>181</v>
      </c>
      <c r="B182" s="100">
        <v>10000</v>
      </c>
      <c r="C182" s="116"/>
      <c r="D182" s="116"/>
      <c r="E182" s="58">
        <f t="shared" si="7"/>
        <v>10000</v>
      </c>
      <c r="F182" s="116">
        <v>10000</v>
      </c>
    </row>
    <row r="183" spans="1:6" s="24" customFormat="1" ht="23.25">
      <c r="A183" s="7" t="s">
        <v>182</v>
      </c>
      <c r="B183" s="100"/>
      <c r="C183" s="116"/>
      <c r="D183" s="116"/>
      <c r="E183" s="58">
        <f t="shared" si="7"/>
        <v>0</v>
      </c>
      <c r="F183" s="116"/>
    </row>
    <row r="184" spans="1:6" s="24" customFormat="1" ht="23.25">
      <c r="A184" s="7" t="s">
        <v>183</v>
      </c>
      <c r="B184" s="100"/>
      <c r="C184" s="116"/>
      <c r="D184" s="116"/>
      <c r="E184" s="58">
        <f t="shared" si="7"/>
        <v>0</v>
      </c>
      <c r="F184" s="116"/>
    </row>
    <row r="185" spans="1:6" s="24" customFormat="1" ht="23.25">
      <c r="A185" s="7" t="s">
        <v>184</v>
      </c>
      <c r="B185" s="100">
        <v>10000</v>
      </c>
      <c r="C185" s="116"/>
      <c r="D185" s="116"/>
      <c r="E185" s="58">
        <f t="shared" si="7"/>
        <v>10000</v>
      </c>
      <c r="F185" s="116">
        <v>10000</v>
      </c>
    </row>
    <row r="186" spans="1:6" s="24" customFormat="1" ht="23.25">
      <c r="A186" s="7" t="s">
        <v>185</v>
      </c>
      <c r="B186" s="100"/>
      <c r="C186" s="116"/>
      <c r="D186" s="116"/>
      <c r="E186" s="58">
        <f t="shared" si="7"/>
        <v>0</v>
      </c>
      <c r="F186" s="116"/>
    </row>
    <row r="187" spans="1:6" s="24" customFormat="1" ht="23.25">
      <c r="A187" s="7" t="s">
        <v>187</v>
      </c>
      <c r="B187" s="100"/>
      <c r="C187" s="116"/>
      <c r="D187" s="116"/>
      <c r="E187" s="58">
        <f t="shared" si="7"/>
        <v>0</v>
      </c>
      <c r="F187" s="116"/>
    </row>
    <row r="188" spans="1:6" s="24" customFormat="1" ht="23.25">
      <c r="A188" s="7" t="s">
        <v>186</v>
      </c>
      <c r="B188" s="100">
        <v>5000</v>
      </c>
      <c r="C188" s="116"/>
      <c r="D188" s="116"/>
      <c r="E188" s="58">
        <f t="shared" si="7"/>
        <v>5000</v>
      </c>
      <c r="F188" s="116">
        <v>5000</v>
      </c>
    </row>
    <row r="189" spans="1:6" s="24" customFormat="1" ht="23.25">
      <c r="A189" s="7" t="s">
        <v>188</v>
      </c>
      <c r="B189" s="100">
        <v>3000</v>
      </c>
      <c r="C189" s="116"/>
      <c r="D189" s="116"/>
      <c r="E189" s="58">
        <f t="shared" si="7"/>
        <v>3000</v>
      </c>
      <c r="F189" s="116">
        <v>3000</v>
      </c>
    </row>
    <row r="190" spans="1:6" s="24" customFormat="1" ht="23.25">
      <c r="A190" s="7" t="s">
        <v>189</v>
      </c>
      <c r="B190" s="100">
        <v>8800</v>
      </c>
      <c r="C190" s="116"/>
      <c r="D190" s="116"/>
      <c r="E190" s="58">
        <f t="shared" si="7"/>
        <v>8800</v>
      </c>
      <c r="F190" s="116">
        <v>8800</v>
      </c>
    </row>
    <row r="191" spans="1:6" s="24" customFormat="1" ht="23.25">
      <c r="A191" s="7" t="s">
        <v>190</v>
      </c>
      <c r="B191" s="100">
        <v>19175</v>
      </c>
      <c r="C191" s="116"/>
      <c r="D191" s="116"/>
      <c r="E191" s="58">
        <f t="shared" si="7"/>
        <v>19175</v>
      </c>
      <c r="F191" s="116">
        <v>16325</v>
      </c>
    </row>
    <row r="192" spans="1:6" s="24" customFormat="1" ht="23.25">
      <c r="A192" s="7" t="s">
        <v>191</v>
      </c>
      <c r="B192" s="100">
        <v>2025</v>
      </c>
      <c r="C192" s="116"/>
      <c r="D192" s="116"/>
      <c r="E192" s="58">
        <f t="shared" si="7"/>
        <v>2025</v>
      </c>
      <c r="F192" s="116">
        <v>2025</v>
      </c>
    </row>
    <row r="193" spans="1:6" s="24" customFormat="1" ht="23.25">
      <c r="A193" s="7" t="s">
        <v>192</v>
      </c>
      <c r="B193" s="100">
        <v>5000</v>
      </c>
      <c r="C193" s="116"/>
      <c r="D193" s="116"/>
      <c r="E193" s="58">
        <f t="shared" si="7"/>
        <v>5000</v>
      </c>
      <c r="F193" s="116">
        <v>5000</v>
      </c>
    </row>
    <row r="194" spans="1:6" s="24" customFormat="1" ht="23.25">
      <c r="A194" s="7" t="s">
        <v>193</v>
      </c>
      <c r="B194" s="100">
        <v>3000</v>
      </c>
      <c r="C194" s="116"/>
      <c r="D194" s="116"/>
      <c r="E194" s="58">
        <f t="shared" si="7"/>
        <v>3000</v>
      </c>
      <c r="F194" s="116">
        <v>3000</v>
      </c>
    </row>
    <row r="195" spans="1:6" s="17" customFormat="1" ht="24" thickBot="1">
      <c r="A195" s="31" t="s">
        <v>105</v>
      </c>
      <c r="B195" s="91">
        <f>SUM(B165:B194)</f>
        <v>125545</v>
      </c>
      <c r="C195" s="21"/>
      <c r="D195" s="21"/>
      <c r="E195" s="21">
        <f>SUM(E165:E194)</f>
        <v>125545</v>
      </c>
      <c r="F195" s="21">
        <f>SUM(F165:F194)</f>
        <v>108027</v>
      </c>
    </row>
    <row r="196" spans="1:6" s="17" customFormat="1" ht="24" thickTop="1">
      <c r="A196" s="36" t="s">
        <v>195</v>
      </c>
      <c r="B196" s="102">
        <f>B17+B132+B137+B153+B156+B195</f>
        <v>39116012</v>
      </c>
      <c r="C196" s="63">
        <f>C132+C153</f>
        <v>2236500</v>
      </c>
      <c r="D196" s="63">
        <f>D17+D132</f>
        <v>6969863</v>
      </c>
      <c r="E196" s="63">
        <f>SUM(B196:D196)</f>
        <v>48322375</v>
      </c>
      <c r="F196" s="130">
        <f>F17+F132+F137+F153+F159+F195</f>
        <v>43830921.17</v>
      </c>
    </row>
    <row r="197" spans="1:17" ht="23.25">
      <c r="A197" s="30" t="s">
        <v>196</v>
      </c>
      <c r="B197" s="103"/>
      <c r="C197" s="118"/>
      <c r="D197" s="118"/>
      <c r="E197" s="64"/>
      <c r="F197" s="131"/>
      <c r="G197"/>
      <c r="H197"/>
      <c r="I197"/>
      <c r="J197"/>
      <c r="K197"/>
      <c r="L197"/>
      <c r="M197"/>
      <c r="N197"/>
      <c r="O197"/>
      <c r="P197"/>
      <c r="Q197"/>
    </row>
    <row r="198" spans="1:17" ht="23.25">
      <c r="A198" s="29" t="s">
        <v>197</v>
      </c>
      <c r="B198" s="104"/>
      <c r="C198" s="65"/>
      <c r="D198" s="65"/>
      <c r="E198" s="65"/>
      <c r="F198" s="65">
        <v>31695</v>
      </c>
      <c r="G198"/>
      <c r="H198"/>
      <c r="I198"/>
      <c r="J198"/>
      <c r="K198"/>
      <c r="L198"/>
      <c r="M198"/>
      <c r="N198"/>
      <c r="O198"/>
      <c r="P198"/>
      <c r="Q198"/>
    </row>
    <row r="199" spans="1:17" ht="23.25">
      <c r="A199" s="29" t="s">
        <v>198</v>
      </c>
      <c r="B199" s="104"/>
      <c r="C199" s="65"/>
      <c r="D199" s="65"/>
      <c r="E199" s="66"/>
      <c r="F199" s="65">
        <v>70000</v>
      </c>
      <c r="G199"/>
      <c r="H199"/>
      <c r="I199"/>
      <c r="J199"/>
      <c r="K199"/>
      <c r="L199"/>
      <c r="M199"/>
      <c r="N199"/>
      <c r="O199"/>
      <c r="P199"/>
      <c r="Q199"/>
    </row>
    <row r="200" spans="1:17" ht="23.25">
      <c r="A200" s="29" t="s">
        <v>199</v>
      </c>
      <c r="B200" s="104"/>
      <c r="C200" s="65"/>
      <c r="D200" s="65"/>
      <c r="E200" s="66"/>
      <c r="F200" s="65">
        <v>9910</v>
      </c>
      <c r="G200"/>
      <c r="H200"/>
      <c r="I200"/>
      <c r="J200"/>
      <c r="K200"/>
      <c r="L200"/>
      <c r="M200"/>
      <c r="N200"/>
      <c r="O200"/>
      <c r="P200"/>
      <c r="Q200"/>
    </row>
    <row r="201" spans="1:17" ht="23.25">
      <c r="A201" s="29" t="s">
        <v>200</v>
      </c>
      <c r="B201" s="104"/>
      <c r="C201" s="65"/>
      <c r="D201" s="65"/>
      <c r="E201" s="66"/>
      <c r="F201" s="65">
        <v>100658</v>
      </c>
      <c r="G201"/>
      <c r="H201"/>
      <c r="I201"/>
      <c r="J201"/>
      <c r="K201"/>
      <c r="L201"/>
      <c r="M201"/>
      <c r="N201"/>
      <c r="O201"/>
      <c r="P201"/>
      <c r="Q201"/>
    </row>
    <row r="202" spans="1:17" ht="23.25">
      <c r="A202" s="29" t="s">
        <v>201</v>
      </c>
      <c r="B202" s="104"/>
      <c r="C202" s="65"/>
      <c r="D202" s="65"/>
      <c r="E202" s="66"/>
      <c r="F202" s="65">
        <v>7194</v>
      </c>
      <c r="G202"/>
      <c r="H202"/>
      <c r="I202"/>
      <c r="J202"/>
      <c r="K202"/>
      <c r="L202"/>
      <c r="M202"/>
      <c r="N202"/>
      <c r="O202"/>
      <c r="P202"/>
      <c r="Q202"/>
    </row>
    <row r="203" spans="1:17" ht="23.25">
      <c r="A203" s="29" t="s">
        <v>202</v>
      </c>
      <c r="B203" s="104"/>
      <c r="C203" s="65"/>
      <c r="D203" s="65"/>
      <c r="E203" s="66"/>
      <c r="F203" s="65">
        <v>264000</v>
      </c>
      <c r="G203"/>
      <c r="H203"/>
      <c r="I203"/>
      <c r="J203"/>
      <c r="K203"/>
      <c r="L203"/>
      <c r="M203"/>
      <c r="N203"/>
      <c r="O203"/>
      <c r="P203"/>
      <c r="Q203"/>
    </row>
    <row r="204" spans="1:17" ht="23.25">
      <c r="A204" s="29" t="s">
        <v>203</v>
      </c>
      <c r="B204" s="104"/>
      <c r="C204" s="65"/>
      <c r="D204" s="65"/>
      <c r="E204" s="66"/>
      <c r="F204" s="65">
        <v>351050</v>
      </c>
      <c r="G204"/>
      <c r="H204"/>
      <c r="I204"/>
      <c r="J204"/>
      <c r="K204"/>
      <c r="L204"/>
      <c r="M204"/>
      <c r="N204"/>
      <c r="O204"/>
      <c r="P204"/>
      <c r="Q204"/>
    </row>
    <row r="205" spans="1:17" ht="23.25">
      <c r="A205" s="29" t="s">
        <v>204</v>
      </c>
      <c r="B205" s="104"/>
      <c r="C205" s="65"/>
      <c r="D205" s="65"/>
      <c r="E205" s="66"/>
      <c r="F205" s="65">
        <v>96000</v>
      </c>
      <c r="G205"/>
      <c r="H205"/>
      <c r="I205"/>
      <c r="J205"/>
      <c r="K205"/>
      <c r="L205"/>
      <c r="M205"/>
      <c r="N205"/>
      <c r="O205"/>
      <c r="P205"/>
      <c r="Q205"/>
    </row>
    <row r="206" spans="1:17" ht="23.25">
      <c r="A206" s="29" t="s">
        <v>205</v>
      </c>
      <c r="B206" s="104"/>
      <c r="C206" s="65"/>
      <c r="D206" s="65"/>
      <c r="E206" s="66"/>
      <c r="F206" s="65">
        <v>7300</v>
      </c>
      <c r="G206"/>
      <c r="H206"/>
      <c r="I206"/>
      <c r="J206"/>
      <c r="K206"/>
      <c r="L206"/>
      <c r="M206"/>
      <c r="N206"/>
      <c r="O206"/>
      <c r="P206"/>
      <c r="Q206"/>
    </row>
    <row r="207" spans="1:17" ht="23.25">
      <c r="A207" s="30" t="s">
        <v>206</v>
      </c>
      <c r="B207" s="104"/>
      <c r="C207" s="65"/>
      <c r="D207" s="65"/>
      <c r="E207" s="66"/>
      <c r="F207" s="21">
        <f>SUM(F198:F206)</f>
        <v>937807</v>
      </c>
      <c r="G207"/>
      <c r="H207"/>
      <c r="I207"/>
      <c r="J207"/>
      <c r="K207"/>
      <c r="L207"/>
      <c r="M207"/>
      <c r="N207"/>
      <c r="O207"/>
      <c r="P207"/>
      <c r="Q207"/>
    </row>
    <row r="208" spans="1:17" ht="23.25">
      <c r="A208" s="30" t="s">
        <v>207</v>
      </c>
      <c r="B208" s="105"/>
      <c r="C208" s="119"/>
      <c r="D208" s="119"/>
      <c r="E208" s="67"/>
      <c r="F208" s="131"/>
      <c r="G208"/>
      <c r="H208"/>
      <c r="I208"/>
      <c r="J208"/>
      <c r="K208"/>
      <c r="L208"/>
      <c r="M208"/>
      <c r="N208"/>
      <c r="O208"/>
      <c r="P208"/>
      <c r="Q208"/>
    </row>
    <row r="209" spans="1:17" ht="23.25">
      <c r="A209" s="30" t="s">
        <v>208</v>
      </c>
      <c r="B209" s="105"/>
      <c r="C209" s="119"/>
      <c r="D209" s="119"/>
      <c r="E209" s="67"/>
      <c r="F209" s="131"/>
      <c r="G209"/>
      <c r="H209"/>
      <c r="I209"/>
      <c r="J209"/>
      <c r="K209"/>
      <c r="L209"/>
      <c r="M209"/>
      <c r="N209"/>
      <c r="O209"/>
      <c r="P209"/>
      <c r="Q209"/>
    </row>
    <row r="210" spans="1:17" ht="23.25">
      <c r="A210" s="37" t="s">
        <v>209</v>
      </c>
      <c r="B210" s="105"/>
      <c r="C210" s="119"/>
      <c r="D210" s="119"/>
      <c r="E210" s="67"/>
      <c r="F210" s="131"/>
      <c r="G210"/>
      <c r="H210"/>
      <c r="I210"/>
      <c r="J210"/>
      <c r="K210"/>
      <c r="L210"/>
      <c r="M210"/>
      <c r="N210"/>
      <c r="O210"/>
      <c r="P210"/>
      <c r="Q210"/>
    </row>
    <row r="211" spans="1:17" ht="23.25">
      <c r="A211" s="37" t="s">
        <v>210</v>
      </c>
      <c r="B211" s="105"/>
      <c r="C211" s="119"/>
      <c r="D211" s="119"/>
      <c r="E211" s="67"/>
      <c r="F211" s="65">
        <v>2795250</v>
      </c>
      <c r="G211"/>
      <c r="H211"/>
      <c r="I211"/>
      <c r="J211"/>
      <c r="K211"/>
      <c r="L211"/>
      <c r="M211"/>
      <c r="N211"/>
      <c r="O211"/>
      <c r="P211"/>
      <c r="Q211"/>
    </row>
    <row r="212" spans="1:17" ht="26.25" thickBot="1">
      <c r="A212" s="39" t="s">
        <v>211</v>
      </c>
      <c r="B212" s="106">
        <v>39116012</v>
      </c>
      <c r="C212" s="120">
        <v>2236500</v>
      </c>
      <c r="D212" s="120">
        <v>6969863</v>
      </c>
      <c r="E212" s="68">
        <v>48322375</v>
      </c>
      <c r="F212" s="120">
        <f>F196+F211</f>
        <v>46626171.17</v>
      </c>
      <c r="G212"/>
      <c r="H212"/>
      <c r="I212"/>
      <c r="J212"/>
      <c r="K212"/>
      <c r="L212"/>
      <c r="M212"/>
      <c r="N212"/>
      <c r="O212"/>
      <c r="P212"/>
      <c r="Q212"/>
    </row>
    <row r="213" spans="2:17" ht="24" thickTop="1">
      <c r="B213" s="107"/>
      <c r="C213" s="121"/>
      <c r="D213" s="121"/>
      <c r="E213" s="69"/>
      <c r="F213" s="132"/>
      <c r="G213"/>
      <c r="H213"/>
      <c r="I213"/>
      <c r="J213"/>
      <c r="K213"/>
      <c r="L213"/>
      <c r="M213"/>
      <c r="N213"/>
      <c r="O213"/>
      <c r="P213"/>
      <c r="Q213"/>
    </row>
    <row r="214" spans="2:17" ht="23.25">
      <c r="B214" s="107"/>
      <c r="C214" s="121"/>
      <c r="D214" s="121"/>
      <c r="E214" s="69"/>
      <c r="F214" s="132"/>
      <c r="G214"/>
      <c r="H214"/>
      <c r="I214"/>
      <c r="J214"/>
      <c r="K214"/>
      <c r="L214"/>
      <c r="M214"/>
      <c r="N214"/>
      <c r="O214"/>
      <c r="P214"/>
      <c r="Q214"/>
    </row>
    <row r="215" spans="2:17" ht="23.25">
      <c r="B215" s="107"/>
      <c r="C215" s="121"/>
      <c r="D215" s="121"/>
      <c r="E215" s="69"/>
      <c r="F215" s="132"/>
      <c r="G215"/>
      <c r="H215"/>
      <c r="I215"/>
      <c r="J215"/>
      <c r="K215"/>
      <c r="L215"/>
      <c r="M215"/>
      <c r="N215"/>
      <c r="O215"/>
      <c r="P215"/>
      <c r="Q215"/>
    </row>
    <row r="216" spans="2:17" ht="23.25">
      <c r="B216" s="107"/>
      <c r="C216" s="121"/>
      <c r="D216" s="121"/>
      <c r="E216" s="69"/>
      <c r="F216" s="132"/>
      <c r="G216"/>
      <c r="H216"/>
      <c r="I216"/>
      <c r="J216"/>
      <c r="K216"/>
      <c r="L216"/>
      <c r="M216"/>
      <c r="N216"/>
      <c r="O216"/>
      <c r="P216"/>
      <c r="Q216"/>
    </row>
    <row r="217" spans="2:17" ht="23.25">
      <c r="B217" s="107"/>
      <c r="C217" s="121"/>
      <c r="D217" s="121"/>
      <c r="E217" s="69"/>
      <c r="F217" s="132"/>
      <c r="G217"/>
      <c r="H217"/>
      <c r="I217"/>
      <c r="J217"/>
      <c r="K217"/>
      <c r="L217"/>
      <c r="M217"/>
      <c r="N217"/>
      <c r="O217"/>
      <c r="P217"/>
      <c r="Q217"/>
    </row>
    <row r="218" spans="2:17" ht="23.25">
      <c r="B218" s="107"/>
      <c r="C218" s="121"/>
      <c r="D218" s="121"/>
      <c r="E218" s="69"/>
      <c r="F218" s="132"/>
      <c r="G218"/>
      <c r="H218"/>
      <c r="I218"/>
      <c r="J218"/>
      <c r="K218"/>
      <c r="L218"/>
      <c r="M218"/>
      <c r="N218"/>
      <c r="O218"/>
      <c r="P218"/>
      <c r="Q218"/>
    </row>
    <row r="219" spans="2:17" ht="23.25">
      <c r="B219" s="107"/>
      <c r="C219" s="121"/>
      <c r="D219" s="121"/>
      <c r="E219" s="69"/>
      <c r="F219" s="132"/>
      <c r="G219"/>
      <c r="H219"/>
      <c r="I219"/>
      <c r="J219"/>
      <c r="K219"/>
      <c r="L219"/>
      <c r="M219"/>
      <c r="N219"/>
      <c r="O219"/>
      <c r="P219"/>
      <c r="Q219"/>
    </row>
    <row r="220" spans="2:17" ht="23.25">
      <c r="B220" s="107"/>
      <c r="C220" s="121"/>
      <c r="D220" s="121"/>
      <c r="E220" s="69"/>
      <c r="F220" s="132"/>
      <c r="G220"/>
      <c r="H220"/>
      <c r="I220"/>
      <c r="J220"/>
      <c r="K220"/>
      <c r="L220"/>
      <c r="M220"/>
      <c r="N220"/>
      <c r="O220"/>
      <c r="P220"/>
      <c r="Q220"/>
    </row>
    <row r="221" spans="2:17" ht="23.25">
      <c r="B221" s="107"/>
      <c r="C221" s="121"/>
      <c r="D221" s="121"/>
      <c r="E221" s="69"/>
      <c r="F221" s="132"/>
      <c r="G221"/>
      <c r="H221"/>
      <c r="I221"/>
      <c r="J221"/>
      <c r="K221"/>
      <c r="L221"/>
      <c r="M221"/>
      <c r="N221"/>
      <c r="O221"/>
      <c r="P221"/>
      <c r="Q221"/>
    </row>
    <row r="222" spans="2:17" ht="23.25">
      <c r="B222" s="107"/>
      <c r="C222" s="121"/>
      <c r="D222" s="121"/>
      <c r="E222" s="69"/>
      <c r="F222" s="132"/>
      <c r="G222"/>
      <c r="H222"/>
      <c r="I222"/>
      <c r="J222"/>
      <c r="K222"/>
      <c r="L222"/>
      <c r="M222"/>
      <c r="N222"/>
      <c r="O222"/>
      <c r="P222"/>
      <c r="Q222"/>
    </row>
    <row r="223" spans="2:17" ht="23.25">
      <c r="B223" s="107"/>
      <c r="C223" s="121"/>
      <c r="D223" s="121"/>
      <c r="E223" s="69"/>
      <c r="F223" s="132"/>
      <c r="G223"/>
      <c r="H223"/>
      <c r="I223"/>
      <c r="J223"/>
      <c r="K223"/>
      <c r="L223"/>
      <c r="M223"/>
      <c r="N223"/>
      <c r="O223"/>
      <c r="P223"/>
      <c r="Q223"/>
    </row>
    <row r="224" spans="2:17" ht="23.25">
      <c r="B224" s="107"/>
      <c r="C224" s="121"/>
      <c r="D224" s="121"/>
      <c r="E224" s="69"/>
      <c r="F224" s="132"/>
      <c r="G224"/>
      <c r="H224"/>
      <c r="I224"/>
      <c r="J224"/>
      <c r="K224"/>
      <c r="L224"/>
      <c r="M224"/>
      <c r="N224"/>
      <c r="O224"/>
      <c r="P224"/>
      <c r="Q224"/>
    </row>
    <row r="225" spans="2:17" ht="23.25">
      <c r="B225" s="107"/>
      <c r="C225" s="121"/>
      <c r="D225" s="121"/>
      <c r="E225" s="69"/>
      <c r="F225" s="132"/>
      <c r="G225"/>
      <c r="H225"/>
      <c r="I225"/>
      <c r="J225"/>
      <c r="K225"/>
      <c r="L225"/>
      <c r="M225"/>
      <c r="N225"/>
      <c r="O225"/>
      <c r="P225"/>
      <c r="Q225"/>
    </row>
    <row r="226" spans="2:17" ht="23.25">
      <c r="B226" s="107"/>
      <c r="C226" s="121"/>
      <c r="D226" s="121"/>
      <c r="E226" s="69"/>
      <c r="F226" s="132"/>
      <c r="G226"/>
      <c r="H226"/>
      <c r="I226"/>
      <c r="J226"/>
      <c r="K226"/>
      <c r="L226"/>
      <c r="M226"/>
      <c r="N226"/>
      <c r="O226"/>
      <c r="P226"/>
      <c r="Q226"/>
    </row>
    <row r="227" spans="2:17" ht="23.25">
      <c r="B227" s="107"/>
      <c r="C227" s="121"/>
      <c r="D227" s="121"/>
      <c r="E227" s="69"/>
      <c r="F227" s="132"/>
      <c r="G227"/>
      <c r="H227"/>
      <c r="I227"/>
      <c r="J227"/>
      <c r="K227"/>
      <c r="L227"/>
      <c r="M227"/>
      <c r="N227"/>
      <c r="O227"/>
      <c r="P227"/>
      <c r="Q227"/>
    </row>
    <row r="228" spans="2:17" ht="23.25">
      <c r="B228" s="107"/>
      <c r="C228" s="121"/>
      <c r="D228" s="121"/>
      <c r="E228" s="69"/>
      <c r="F228" s="132"/>
      <c r="G228"/>
      <c r="H228"/>
      <c r="I228"/>
      <c r="J228"/>
      <c r="K228"/>
      <c r="L228"/>
      <c r="M228"/>
      <c r="N228"/>
      <c r="O228"/>
      <c r="P228"/>
      <c r="Q228"/>
    </row>
    <row r="229" spans="2:5" ht="23.25">
      <c r="B229" s="107"/>
      <c r="C229" s="121"/>
      <c r="D229" s="121"/>
      <c r="E229" s="69"/>
    </row>
    <row r="230" spans="2:5" ht="23.25">
      <c r="B230" s="107"/>
      <c r="C230" s="121"/>
      <c r="D230" s="121"/>
      <c r="E230" s="69"/>
    </row>
    <row r="231" spans="2:5" ht="23.25">
      <c r="B231" s="107"/>
      <c r="C231" s="121"/>
      <c r="D231" s="121"/>
      <c r="E231" s="69"/>
    </row>
  </sheetData>
  <mergeCells count="7">
    <mergeCell ref="A2:F2"/>
    <mergeCell ref="A3:F3"/>
    <mergeCell ref="A4:F4"/>
    <mergeCell ref="A6:A7"/>
    <mergeCell ref="B6:D6"/>
    <mergeCell ref="E6:E7"/>
    <mergeCell ref="F6:F7"/>
  </mergeCells>
  <printOptions/>
  <pageMargins left="0.5905511811023623" right="0" top="0.9055118110236221" bottom="0.8661417322834646" header="0.5118110236220472" footer="0.5118110236220472"/>
  <pageSetup firstPageNumber="2" useFirstPageNumber="1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</dc:creator>
  <cp:keywords/>
  <dc:description/>
  <cp:lastModifiedBy>HomeUser</cp:lastModifiedBy>
  <cp:lastPrinted>2011-02-07T01:15:29Z</cp:lastPrinted>
  <dcterms:created xsi:type="dcterms:W3CDTF">2007-04-29T04:01:14Z</dcterms:created>
  <dcterms:modified xsi:type="dcterms:W3CDTF">2011-06-22T06:44:11Z</dcterms:modified>
  <cp:category/>
  <cp:version/>
  <cp:contentType/>
  <cp:contentStatus/>
</cp:coreProperties>
</file>