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54" activeTab="3"/>
  </bookViews>
  <sheets>
    <sheet name="ปกหลัก" sheetId="1" r:id="rId1"/>
    <sheet name="สารบัญ หลัก" sheetId="2" r:id="rId2"/>
    <sheet name="คำชี้แจง" sheetId="3" r:id="rId3"/>
    <sheet name="ปก" sheetId="4" r:id="rId4"/>
    <sheet name="คำนำ" sheetId="5" r:id="rId5"/>
    <sheet name="สารบัญ" sheetId="6" r:id="rId6"/>
    <sheet name="ตอนที่ 1" sheetId="7" r:id="rId7"/>
    <sheet name="ตอนที่ 2.1-2.3" sheetId="8" r:id="rId8"/>
    <sheet name="ตอนที่ 2.4" sheetId="9" r:id="rId9"/>
    <sheet name="ตอนที่ 2.5" sheetId="10" r:id="rId10"/>
    <sheet name="ตอนที่ 2.6" sheetId="11" r:id="rId11"/>
    <sheet name="ตอนที่ 2.7" sheetId="12" r:id="rId12"/>
    <sheet name="ตอนที่ 3.1" sheetId="13" r:id="rId13"/>
    <sheet name="ตอนที่ 3.2" sheetId="14" r:id="rId14"/>
    <sheet name="ตอนที่ 3.3" sheetId="15" r:id="rId15"/>
    <sheet name="ตอนที่ 3.4" sheetId="16" r:id="rId16"/>
    <sheet name="ตอนที่ 3.5" sheetId="17" r:id="rId17"/>
    <sheet name="Sheet1" sheetId="18" r:id="rId18"/>
  </sheets>
  <definedNames>
    <definedName name="_xlnm.Print_Titles" localSheetId="14">'ตอนที่ 3.3'!$5:$7</definedName>
    <definedName name="_xlnm.Print_Titles" localSheetId="16">'ตอนที่ 3.5'!$6:$7</definedName>
  </definedNames>
  <calcPr fullCalcOnLoad="1"/>
</workbook>
</file>

<file path=xl/sharedStrings.xml><?xml version="1.0" encoding="utf-8"?>
<sst xmlns="http://schemas.openxmlformats.org/spreadsheetml/2006/main" count="1576" uniqueCount="875">
  <si>
    <t>แผนปฏิบัติราชการ</t>
  </si>
  <si>
    <t>ประจำปีงบประมาณ พ.ศ. 2558</t>
  </si>
  <si>
    <t>ของ</t>
  </si>
  <si>
    <t xml:space="preserve">สำนักงานคณะกรรมการการอาชีวศึกษา   </t>
  </si>
  <si>
    <t>กระทรวงศึกษาธิการ</t>
  </si>
  <si>
    <t>คำนำ</t>
  </si>
  <si>
    <t>สารบัญ</t>
  </si>
  <si>
    <t xml:space="preserve">                       ฝ่ายแผนงานและความร่วมมือ</t>
  </si>
  <si>
    <t>เรื่อง/รายการ</t>
  </si>
  <si>
    <t>หน้า</t>
  </si>
  <si>
    <t>ข้อมูลบุคลากรของสถานศึกษา</t>
  </si>
  <si>
    <t>ภาคผนวก</t>
  </si>
  <si>
    <t>คำชี้แจง และแนวปฏิบัติ</t>
  </si>
  <si>
    <t xml:space="preserve">การจัดทำแผนปฏิบัติราชการประจำปี </t>
  </si>
  <si>
    <t>ก.</t>
  </si>
  <si>
    <t>คำชี้แจง</t>
  </si>
  <si>
    <t>ข.</t>
  </si>
  <si>
    <t>องค์ประกอบของเอกสารแผนปฏิบัติราชการประจำปี</t>
  </si>
  <si>
    <t>ปก</t>
  </si>
  <si>
    <t>ส่วนที่ 1</t>
  </si>
  <si>
    <t>บทนำ</t>
  </si>
  <si>
    <t>ส่วนที่ 2</t>
  </si>
  <si>
    <t>ปรัชญา/วิสัยทัศน์/พันธกิจ/อัตลักษณ์/เอกลักษณ์/อื่น ๆ</t>
  </si>
  <si>
    <t>ส่วนที่ 3</t>
  </si>
  <si>
    <t>แผนปฏิบัติราชการและแผนใช้จ่ายเงินงบประมาณ</t>
  </si>
  <si>
    <t>ค.</t>
  </si>
  <si>
    <t>ง.</t>
  </si>
  <si>
    <t>ขั้นตอน/ลำดับ ในการเสนออนุมัติแผนปฏิบัติราชการประจำปี</t>
  </si>
  <si>
    <t>จ.</t>
  </si>
  <si>
    <t>เงื่อนไข ข้อเสนอแนะ และข้อควรระวัง</t>
  </si>
  <si>
    <t>ให้ใช้โปรแกรม MS. Word และหรือMS.Excel</t>
  </si>
  <si>
    <t>ใช้ตัวอักษร TH Sarabun New</t>
  </si>
  <si>
    <t>หากมีปัญหาในการกรอกแบบฟอร์มหรือข้อมูลใด ให้ติดต่อกลุ่มนโยบายและยุทธศาสตร์ สนผ.</t>
  </si>
  <si>
    <t>สำหรับสถานศึกษา สังกัดสำนักงานคณะกรรมการการอาชีวศึกษา (สอศ.)</t>
  </si>
  <si>
    <t>ตามแผนและมีการใช้จ่ายเงินงบประมาณได้ตรงตามแผนและถูกต้องตามระเบียบราชการหรือไม่ด้วย</t>
  </si>
  <si>
    <t>ซึ่งทุกสถานศึกษา ในสังกัดทุกแห่ง ต้องดำเนินการจัดทำแผนปฏิบัติราชการประจำปี    เพื่อเป็นเครื่องมือ</t>
  </si>
  <si>
    <t>สำคัญในการเป็นแนวทางในการปฏิบัติงานให้บรรลุตามวัตถุประสงค์ และเป้าหมาย   ทั้งยังเป็นเครื่องมือ</t>
  </si>
  <si>
    <t>การจัดทำแผนปฏิบัติราชการประจำปี พ.ศ. 2558 ของสถานศึกษา สังกัดสำนักงานคณะกรรมการ</t>
  </si>
  <si>
    <t>ตรวจสอบ และติดตามประเมินผลการดำเนินงาน/ปฏิบัติงาน ของหน่วยงานในสังกัดว่า    ได้ดำเนินงาน</t>
  </si>
  <si>
    <t>ดังนั้น สำนักนโยบายและแผนการอาชีวศึกษา    จึงได้จัดทำคู่มือการจัดทำแผนปฏิบัติราชการ</t>
  </si>
  <si>
    <t>เดียวกัน สามารถตรวจสอบข้อมูลได้รวดเร็ว และถูกต้องตามระเบียบราชการ</t>
  </si>
  <si>
    <t>ประจำปี สำหรับสถานศึกษาสังกัด สอศ. เพื่อให้สถานศึกษาทุกแห่งจัดทำแผนปฏิบัติราชการเป็นมาตรฐาน</t>
  </si>
  <si>
    <t>แผนพัฒนาเศรษฐกิจและสังคม  จุดเน้นสำคัญ เป็นต้น</t>
  </si>
  <si>
    <t xml:space="preserve">การอาชีวศึกษา  เป็นนโยบายเพื่อเพิ่มประสิทธิภาพการบริหารจัดการอาชีวศึกษา  ให้มีคุณภาพมากยิ่งขึ้น </t>
  </si>
  <si>
    <t>ข้อมูลพื้นฐานของสถานศึกษา</t>
  </si>
  <si>
    <t>ประวัติ ความเป็นมา และข้อมูลด้านอาคารสถานที่</t>
  </si>
  <si>
    <t>ข้อมูลนักเรียน นักศึกษา ของสถานศึกษา</t>
  </si>
  <si>
    <t>สรุปงบหน้ารายจ่าย</t>
  </si>
  <si>
    <t>สรุปผลการใช้จ่ายเงิน ปีที่ผ่านมา (ปีงบประมาณ พ.ศ. 2557)</t>
  </si>
  <si>
    <t>ประมาณการรายรับ - รายจ่าย ของสถานศึกษา ในปี 2558</t>
  </si>
  <si>
    <t>ปฏิทินปฏิบัติราชการ/การดำเนินงานตามโครงการ</t>
  </si>
  <si>
    <t>ส่วนที่ 4</t>
  </si>
  <si>
    <t>แผนภูมิโครงสร้างการบริหาร ของสถานศึกษา</t>
  </si>
  <si>
    <t>รายละเอียดโครงการ ทุกโครงการที่ดำเนินงานในปีงบประมาณ พ.ศ. 2558</t>
  </si>
  <si>
    <t>สรุปรายการงบลงทุนที่ต้องจัดซื้อจัดจ้าง ในปีงบประมาณ พ.ศ. 2558</t>
  </si>
  <si>
    <t>แผนปฏิบัติการจัดซื้อจัดจ้างงบลงทุน ด้วยเงินงบประมาณประจำปี</t>
  </si>
  <si>
    <t>อื่น ๆ เช่น แผนงานพิเศษ งานพิเศษ มาตรการพิเศษ กิจกรรมพิเศษ คำสั่ง เป็นต้น</t>
  </si>
  <si>
    <t>เอกสาร/ข้อมูล และแหล่ง ในการสนับสนุนการทำแผนปฏิบัติราชการประจำปี</t>
  </si>
  <si>
    <r>
      <t xml:space="preserve">ประมาณการเงินรายได้ (บกศ.) ประจำปี   แหล่ง </t>
    </r>
    <r>
      <rPr>
        <b/>
        <sz val="16"/>
        <rFont val="TH Sarabun New"/>
        <family val="2"/>
      </rPr>
      <t>งานการเงิน และงานบัญชี</t>
    </r>
  </si>
  <si>
    <r>
      <t xml:space="preserve">ประมาณการเงินงบประมาณจัดสรรประจำปี แหล่งข้อมูล </t>
    </r>
    <r>
      <rPr>
        <b/>
        <sz val="16"/>
        <rFont val="TH Sarabun New"/>
        <family val="2"/>
      </rPr>
      <t>สนผ. สอศ. งานวางแผนฯ</t>
    </r>
  </si>
  <si>
    <r>
      <t xml:space="preserve">ข้อมูลนักเรียนนักศึกษา </t>
    </r>
    <r>
      <rPr>
        <b/>
        <sz val="16"/>
        <rFont val="TH Sarabun New"/>
        <family val="2"/>
      </rPr>
      <t>งานทะเบียน งานศูนย์ข้อมูล และงานวางแผนฯ</t>
    </r>
  </si>
  <si>
    <r>
      <t xml:space="preserve">ข้อมูลอาคารสถานที่ แหล่งข้อมูล </t>
    </r>
    <r>
      <rPr>
        <b/>
        <sz val="16"/>
        <rFont val="TH Sarabun New"/>
        <family val="2"/>
      </rPr>
      <t>งานอาคารสถานที่ และงานพัสดุ</t>
    </r>
  </si>
  <si>
    <r>
      <t xml:space="preserve">รายการและแผนการจัดซื้อจัดจ้างงบลงทุน แหล่งข้อมูล </t>
    </r>
    <r>
      <rPr>
        <b/>
        <sz val="16"/>
        <rFont val="TH Sarabun New"/>
        <family val="2"/>
      </rPr>
      <t>งานพัสดุ</t>
    </r>
  </si>
  <si>
    <r>
      <t xml:space="preserve">ข้อมูลบุคลากร  แหล่งข้อมูล </t>
    </r>
    <r>
      <rPr>
        <b/>
        <sz val="16"/>
        <rFont val="TH Sarabun New"/>
        <family val="2"/>
      </rPr>
      <t>งานบุคลากร และงานการเงิน</t>
    </r>
  </si>
  <si>
    <t xml:space="preserve"> อื่น ๆ  เช่น ยุทธศาสตร์ และนโยบาย ของรัฐบาล กระทรวง </t>
  </si>
  <si>
    <r>
      <t xml:space="preserve">ข้อมูลยุทธศาสตร์ มาตรการ และโครงการ แหล่งข้อมูล </t>
    </r>
    <r>
      <rPr>
        <b/>
        <sz val="16"/>
        <rFont val="TH Sarabun New"/>
        <family val="2"/>
      </rPr>
      <t xml:space="preserve">สนผ. สอศ. </t>
    </r>
    <r>
      <rPr>
        <b/>
        <sz val="14"/>
        <rFont val="TH Sarabun New"/>
        <family val="2"/>
      </rPr>
      <t>และผอ.สถานศึกษา</t>
    </r>
  </si>
  <si>
    <t xml:space="preserve"> กันยายน   2557</t>
  </si>
  <si>
    <t>................................................................................................................................................................................</t>
  </si>
  <si>
    <t xml:space="preserve">             วิทยาลัย ........................................................................................................................................</t>
  </si>
  <si>
    <t xml:space="preserve">             ท้ายนี้ 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</si>
  <si>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</t>
  </si>
  <si>
    <t xml:space="preserve">                    กันยายน 2557</t>
  </si>
  <si>
    <t>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</si>
  <si>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</t>
  </si>
  <si>
    <t>..........</t>
  </si>
  <si>
    <t xml:space="preserve">วิสัยทัศน์ พันธกิจ และเป้าหมายบริการ ของ สอศ. </t>
  </si>
  <si>
    <t xml:space="preserve">ยุทธศาสตร์ มาตรการ และโครงการ สอศ. </t>
  </si>
  <si>
    <t>แผนและมาตรการ ประหยัดค่าสาธารณูปโภคประจำปี</t>
  </si>
  <si>
    <t xml:space="preserve">ส่วนที่ 1 </t>
  </si>
  <si>
    <t>สำนักงานคณะกรรมการการอาชีวศึกษา</t>
  </si>
  <si>
    <t xml:space="preserve">วิสัยทัศน์ </t>
  </si>
  <si>
    <t>พันธกิจ</t>
  </si>
  <si>
    <t>เป้าหมายบริการ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</si>
  <si>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</si>
  <si>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</si>
  <si>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</t>
  </si>
  <si>
    <t>ยุทธศาสตร์</t>
  </si>
  <si>
    <t>มาตรการ</t>
  </si>
  <si>
    <t>โครงการ</t>
  </si>
  <si>
    <t>1. วิสัยทัศน์ พันธกิจ และเป้าหมายบริการ</t>
  </si>
  <si>
    <t>2. ยุทธศาสตร์ มาตรการ และโครงการ</t>
  </si>
  <si>
    <t>3. ................................................................................</t>
  </si>
  <si>
    <t>................................................................................</t>
  </si>
  <si>
    <t xml:space="preserve">(อื่น ๆ เช่น ยุทธศาสตร์ และนโยบาย ของรัฐบาล กระทรวง   แผนพัฒนาเศรษฐกิจและสังคม  </t>
  </si>
  <si>
    <t>จุดเน้นสำคัญ)</t>
  </si>
  <si>
    <t>..............................................................................................................................................</t>
  </si>
  <si>
    <t xml:space="preserve">ส่วนที่ 2 </t>
  </si>
  <si>
    <t>ข้อมูลพื้นฐาน</t>
  </si>
  <si>
    <t>ปรัชญา</t>
  </si>
  <si>
    <t>เป้าประสงค์</t>
  </si>
  <si>
    <t>ฯลฯ</t>
  </si>
  <si>
    <t>จุดเน้นในการพัฒนาของสถานศึกษา</t>
  </si>
  <si>
    <t>2. จุดเน้นในการพัฒนาสถานศึกษา และความโดดเด่น</t>
  </si>
  <si>
    <t>กลยุทธ์ และมาตรการ ของสถานศึกษา ปีปัจจุบัน</t>
  </si>
  <si>
    <t>3. กลยุทธ์และมาตรการ ของสถานศึกษา</t>
  </si>
  <si>
    <t>กลยุทธ์ที่ 1</t>
  </si>
  <si>
    <t>มาตรการที่ 1</t>
  </si>
  <si>
    <t>มาตรการที่ 2</t>
  </si>
  <si>
    <t>มาตรการที่ 3</t>
  </si>
  <si>
    <t>มาตรการที่ 4</t>
  </si>
  <si>
    <t>มาตรการที่ 5</t>
  </si>
  <si>
    <t>...................................................................................................................</t>
  </si>
  <si>
    <t>กลยุทธ์ที่ 2</t>
  </si>
  <si>
    <t>กลยุทธ์ที่ 3</t>
  </si>
  <si>
    <t>กลยุทธ์ที่ 4</t>
  </si>
  <si>
    <t>(กลยุทธ์ และมาตรการ ต้องสอดคล้องกับยุทธศาสตร์ มาตรการ ของ สอศ.)</t>
  </si>
  <si>
    <t>............................................................................................................................................</t>
  </si>
  <si>
    <r>
      <t>วิทยาลัย</t>
    </r>
    <r>
      <rPr>
        <sz val="16"/>
        <rFont val="TH Sarabun New"/>
        <family val="2"/>
      </rPr>
      <t xml:space="preserve"> ....................................................................................................................</t>
    </r>
  </si>
  <si>
    <r>
      <t xml:space="preserve">วิทยาลัย  </t>
    </r>
    <r>
      <rPr>
        <sz val="16"/>
        <rFont val="TH Sarabun New"/>
        <family val="2"/>
      </rPr>
      <t>.............................................................................................................</t>
    </r>
  </si>
  <si>
    <r>
      <t xml:space="preserve">1. ปรัชญา  วิสัยทัศน์ พันธกิจ </t>
    </r>
    <r>
      <rPr>
        <sz val="16"/>
        <rFont val="TH Sarabun New"/>
        <family val="2"/>
      </rPr>
      <t xml:space="preserve">.................. </t>
    </r>
    <r>
      <rPr>
        <b/>
        <sz val="20"/>
        <rFont val="TH Sarabun New"/>
        <family val="2"/>
      </rPr>
      <t>ฯลฯ</t>
    </r>
  </si>
  <si>
    <t>ประวัติ ความเป็นมา ของวิทยาลัยฯ</t>
  </si>
  <si>
    <t>4. ประวัติ ความเป็นมา และข้อมูลด้านอาคารสถานที่</t>
  </si>
  <si>
    <t>ข้อมูลด้านอาคารสถานที่</t>
  </si>
  <si>
    <t>จุดเน้นในการพัฒนาสถานศึกษา และความโดดเด่น (ผลงาน/รางวัล)</t>
  </si>
  <si>
    <t>ความโดดเด่นของสถานศึกษา (ผลงาน/รางวัล/เกียรติยศ/ชื่อเสียง)</t>
  </si>
  <si>
    <r>
      <t>ชื่อสถานศึกษา</t>
    </r>
    <r>
      <rPr>
        <sz val="16"/>
        <rFont val="TH Sarabun New"/>
        <family val="2"/>
      </rPr>
      <t xml:space="preserve"> ......................................................................................</t>
    </r>
  </si>
  <si>
    <r>
      <t xml:space="preserve">ชื่อภาษาอังกฤษ </t>
    </r>
    <r>
      <rPr>
        <sz val="16"/>
        <rFont val="TH Sarabun New"/>
        <family val="2"/>
      </rPr>
      <t>....................................................................................</t>
    </r>
  </si>
  <si>
    <r>
      <t xml:space="preserve">ที่ตั้งสถานศึกษา  </t>
    </r>
    <r>
      <rPr>
        <sz val="16"/>
        <rFont val="TH Sarabun New"/>
        <family val="2"/>
      </rPr>
      <t>เลขที่ ................ หมู่ที่ ........ ถนน ...............................................</t>
    </r>
  </si>
  <si>
    <t>ตำบล ..........................................อำเภอ/เขต .................................. รหัส ..................................</t>
  </si>
  <si>
    <r>
      <t xml:space="preserve">โทรศัพท์     </t>
    </r>
    <r>
      <rPr>
        <sz val="16"/>
        <rFont val="TH Sarabun New"/>
        <family val="2"/>
      </rPr>
      <t>โทร. ........................................</t>
    </r>
  </si>
  <si>
    <r>
      <t xml:space="preserve">โทรสาร      </t>
    </r>
    <r>
      <rPr>
        <sz val="16"/>
        <rFont val="TH Sarabun New"/>
        <family val="2"/>
      </rPr>
      <t>โทร. ........................................</t>
    </r>
  </si>
  <si>
    <r>
      <t xml:space="preserve">เว็บไซต์  </t>
    </r>
    <r>
      <rPr>
        <sz val="16"/>
        <rFont val="TH Sarabun New"/>
        <family val="2"/>
      </rPr>
      <t>..................................................................................................................</t>
    </r>
  </si>
  <si>
    <r>
      <t xml:space="preserve">อีเมล </t>
    </r>
    <r>
      <rPr>
        <sz val="16"/>
        <rFont val="TH Sarabun New"/>
        <family val="2"/>
      </rPr>
      <t>.........................................................................................................................</t>
    </r>
  </si>
  <si>
    <t>เนื้อที่ของสถานศึกษา</t>
  </si>
  <si>
    <t>......... ไร่ ............. งาน ...............ตารางวา</t>
  </si>
  <si>
    <t>.................</t>
  </si>
  <si>
    <r>
      <t xml:space="preserve">มีอาคาร </t>
    </r>
    <r>
      <rPr>
        <sz val="16"/>
        <rFont val="TH Sarabun New"/>
        <family val="2"/>
      </rPr>
      <t>รวมทั้งสิ้น</t>
    </r>
  </si>
  <si>
    <t>............................................................</t>
  </si>
  <si>
    <t>จำนวน ................... หลัง ..................ห้อง</t>
  </si>
  <si>
    <t>หลัง  มีห้องทั้งสิ้น ..................... ห้อง ได้แก่</t>
  </si>
  <si>
    <r>
      <t xml:space="preserve">อื่น ๆ </t>
    </r>
    <r>
      <rPr>
        <sz val="16"/>
        <rFont val="TH Sarabun New"/>
        <family val="2"/>
      </rPr>
      <t>เช่น สีประจำ ต้นไม้ สัญลักษณ์  เพลง ของสถานศึกษา</t>
    </r>
  </si>
  <si>
    <t>สำหรับ</t>
  </si>
  <si>
    <t>สถานศึกษา สังกัดสำนักงานคณะกรรมการการอาชีวศึกษา</t>
  </si>
  <si>
    <t>แผนปฏิบัติราชการประจำปี</t>
  </si>
  <si>
    <t>ขั้นตอน และแนวปฏิบัติการจัดทำ</t>
  </si>
  <si>
    <t>สำนักนโยบายและแผนการอาชีวศึกษา</t>
  </si>
  <si>
    <t xml:space="preserve">  17 กันยายน   2557</t>
  </si>
  <si>
    <t>คำชี้แจงและแนวปฏิบัติการจัดทำแผนปฏิบัติราชการ</t>
  </si>
  <si>
    <t>รูปแบบการจัดทำปกแผนปฏิบัติราชการ</t>
  </si>
  <si>
    <t>รูปแบบลักษณะการเขียนคำนำ</t>
  </si>
  <si>
    <t xml:space="preserve"> 2 - 4</t>
  </si>
  <si>
    <t>รูแบบการเขียนสารบัญ</t>
  </si>
  <si>
    <t xml:space="preserve"> 7 - 9</t>
  </si>
  <si>
    <t xml:space="preserve"> - วิสัยทัศน์ พันธกิจ และเป้าหมายบริการ ของ สอศ.</t>
  </si>
  <si>
    <t xml:space="preserve"> - ยุทธศาสตร์ มาตรการ และโครงการ สอศ. </t>
  </si>
  <si>
    <t xml:space="preserve"> - อื่น ๆ  เช่น ยุทธศาสตร์ และนโยบาย ของรัฐบาล กระทรวง</t>
  </si>
  <si>
    <t xml:space="preserve"> 10 - 12</t>
  </si>
  <si>
    <t xml:space="preserve"> - ปรัชญา/วิสัยทัศน์/พันธกิจ/อัตลักษณ์/เอกลักษณ์/อื่น ๆ</t>
  </si>
  <si>
    <t xml:space="preserve"> - จุดเน้นในการพัฒนาสถานศึกษา และความโดดเด่น (ผลงาน/รางวัล)</t>
  </si>
  <si>
    <t xml:space="preserve"> - กลยุทธ์ และมาตรการ ของสถานศึกษา ปีปัจจุบัน</t>
  </si>
  <si>
    <t xml:space="preserve"> - ประวัติ ความเป็นมา และข้อมูลด้านอาคารสถานที่</t>
  </si>
  <si>
    <t xml:space="preserve"> - แผนภูมิโครงสร้างการบริหาร ของสถานศึกษา</t>
  </si>
  <si>
    <t xml:space="preserve"> 13 - 14</t>
  </si>
  <si>
    <t xml:space="preserve"> - ข้อมูลบุคลากร ของสถานศึกษา</t>
  </si>
  <si>
    <t xml:space="preserve"> - ข้อมูลนักเรียน นักศึกษา ของสถานศึกษา</t>
  </si>
  <si>
    <t xml:space="preserve"> - สรุปผลการใช้จ่ายเงิน ปีที่ผ่านมา (ปีงบประมาณ พ.ศ. 2557)</t>
  </si>
  <si>
    <t xml:space="preserve"> - ประมาณการรายรับ - รายจ่าย ของสถานศึกษา ในปี 2558</t>
  </si>
  <si>
    <t xml:space="preserve"> - สรุปงบหน้ารายจ่าย</t>
  </si>
  <si>
    <t xml:space="preserve"> - ปฏิทินปฏิบัติราชการ/การดำเนินงานตามโครงการ</t>
  </si>
  <si>
    <t>5. แผนภูมิโครงสร้างการบริหาร</t>
  </si>
  <si>
    <t>6. ข้อมูลบุคลากร</t>
  </si>
  <si>
    <t>อื่น ๆ เช่น ผัง ประกันคุณภาพ ความร่วมมือ  เครือข่าย วิทยาเขต สาขา ศูนย์  เป็นต้น</t>
  </si>
  <si>
    <t>อัตรากำลัง ปี 2558</t>
  </si>
  <si>
    <t>ข้าราชการ</t>
  </si>
  <si>
    <t>ผู้บริหาร</t>
  </si>
  <si>
    <t>ข้าราชการครู</t>
  </si>
  <si>
    <t>ลูกจ้างประจำ</t>
  </si>
  <si>
    <t>ทำหน้าที่สอน</t>
  </si>
  <si>
    <t>ทั่วไป/สนับสนุน</t>
  </si>
  <si>
    <t>พนักงานราชการ</t>
  </si>
  <si>
    <t>ลูกจ้างชั่วคราว</t>
  </si>
  <si>
    <t>คน</t>
  </si>
  <si>
    <t xml:space="preserve">มีบุคลากรทั้งสิ้น  </t>
  </si>
  <si>
    <t>มีข้าราชการ/ลูกจ้าง มาช่วยราชการ</t>
  </si>
  <si>
    <t>ฉ.</t>
  </si>
  <si>
    <t>ช.</t>
  </si>
  <si>
    <t>มีอัตราว่าง ไม่มีคนครอง</t>
  </si>
  <si>
    <t>มีข้าราชการ/ลูกจ้าง ไปช่วยราชการที่อื่น</t>
  </si>
  <si>
    <t>ข้อมูลบุคลากร จำแนกตามวุฒิการศึกษา</t>
  </si>
  <si>
    <t xml:space="preserve"> - ต่ำกว่า ม.6</t>
  </si>
  <si>
    <t xml:space="preserve"> - ปวช./ม.6</t>
  </si>
  <si>
    <t xml:space="preserve"> - ปริญญาตรี</t>
  </si>
  <si>
    <t xml:space="preserve"> - ปริญญาโท</t>
  </si>
  <si>
    <t xml:space="preserve"> - ปริญญาเอก</t>
  </si>
  <si>
    <t>ครูผู้สอน</t>
  </si>
  <si>
    <t>เจ้าหน้าที่ทั่วไป/สนับสนุน</t>
  </si>
  <si>
    <t>ข้าราชการพลเรือน</t>
  </si>
  <si>
    <t xml:space="preserve"> - ปวส./อนุปริญญาตรี</t>
  </si>
  <si>
    <t>รวม</t>
  </si>
  <si>
    <t xml:space="preserve"> - จ้างด้วยงบดำเนินงาน</t>
  </si>
  <si>
    <t xml:space="preserve"> - จ้างด้วยงบเงินอุดหนุน</t>
  </si>
  <si>
    <t xml:space="preserve"> - จ้างด้วยงบบุคลากร</t>
  </si>
  <si>
    <t>ข้อมูลลูกจ้างชั่วคราว จำแนกตามแหล่งเงินที่จ้าง</t>
  </si>
  <si>
    <t xml:space="preserve"> - จ้างด้วยเงินรายได้ (บกศ.)</t>
  </si>
  <si>
    <t xml:space="preserve"> - จ้างด้วยเงินอื่น ๆ</t>
  </si>
  <si>
    <t>………………</t>
  </si>
  <si>
    <t>ข้อมูลบุคลากรทั้งหมด จำแนกตามหน้าที่ ความรับผิดชอบ</t>
  </si>
  <si>
    <t>ชื่อ - สกุล</t>
  </si>
  <si>
    <t>วุฒิการศึกษา</t>
  </si>
  <si>
    <t>6.3.1. ข้าราชการ</t>
  </si>
  <si>
    <t>ปฏิบัติหน้าที่</t>
  </si>
  <si>
    <t>สอนวิชา</t>
  </si>
  <si>
    <t>(ป.เอก/โท/ตรี...)</t>
  </si>
  <si>
    <t>1. นาย ..........................................</t>
  </si>
  <si>
    <t>ป.โท</t>
  </si>
  <si>
    <t>....................</t>
  </si>
  <si>
    <t>(ข้าราชการครู และข้าราชการพลเรือน)</t>
  </si>
  <si>
    <t>ม.6</t>
  </si>
  <si>
    <t>6.3.3. พนักงานราชการ</t>
  </si>
  <si>
    <t>สนับสนุน/ธุรการทั่วไป</t>
  </si>
  <si>
    <t>ป.ตรี</t>
  </si>
  <si>
    <t>6.3.4. ลูกจ้างชั่วคราว</t>
  </si>
  <si>
    <t>16 - 19</t>
  </si>
  <si>
    <t>7. ข้อมูลนักเรียน นักศึกษา</t>
  </si>
  <si>
    <t xml:space="preserve">ปีการศึกษา 2557  (ปีปัจจุบัน) </t>
  </si>
  <si>
    <t>ประเภทวิชา/สาขา</t>
  </si>
  <si>
    <t>ภาคเรียนที่ 2/2557(ปีปัจจุบัน)</t>
  </si>
  <si>
    <t>ระดับ ปวช.</t>
  </si>
  <si>
    <t>ปี่ที่ 1</t>
  </si>
  <si>
    <t>ปี่ที่ 2</t>
  </si>
  <si>
    <t>ปี่ที่ 3</t>
  </si>
  <si>
    <t>ระดับ ปวส.</t>
  </si>
  <si>
    <t>ระดับ ป.ตรี/ปทส.</t>
  </si>
  <si>
    <t>รวมทั้งสิ้น</t>
  </si>
  <si>
    <t>หน่วย : คน</t>
  </si>
  <si>
    <t>ระยะสั้น</t>
  </si>
  <si>
    <t xml:space="preserve"> - สาขาวิชา/งาน ........................................</t>
  </si>
  <si>
    <t>2. ประเภทวิชา ..........................................</t>
  </si>
  <si>
    <t>3. ประเภทวิชา ..........................................</t>
  </si>
  <si>
    <t>1. หลักสูตรในระบบ/ต่อเนื่อง</t>
  </si>
  <si>
    <t>2. หลักสูตรนอกระบบ/ระยะสั้น</t>
  </si>
  <si>
    <t xml:space="preserve">   2.1 หลักสูตรวิชาชีพระยะสั้น</t>
  </si>
  <si>
    <t xml:space="preserve">   2.2 หลักสูตรเสริมวิชาชีพ (แกนมัธยม)</t>
  </si>
  <si>
    <t>ทั้งปีการศึกษา (2557)</t>
  </si>
  <si>
    <t>................</t>
  </si>
  <si>
    <t>หลักสูตรเกษตรฯระยะสั้น</t>
  </si>
  <si>
    <t>หลักสูตระยะสั้น ตชด.</t>
  </si>
  <si>
    <t>หลักสูตร ปชด.</t>
  </si>
  <si>
    <t>หลักสูตอื่น ๆ</t>
  </si>
  <si>
    <t>7.1 จำนวนนักเรียนนักศึกษา ปัจจุบัน</t>
  </si>
  <si>
    <t>7.2 เป้าหมายจำนวนนักเรียน นักศึกษา</t>
  </si>
  <si>
    <t xml:space="preserve">ปีการศึกษา 2558  (ปีต่อไป) </t>
  </si>
  <si>
    <t>...................................</t>
  </si>
  <si>
    <t>ทั้งปีการศึกษา (2558)</t>
  </si>
  <si>
    <t>ภาคเรียนที่ 1/2558(ปีต่อไป)</t>
  </si>
  <si>
    <t xml:space="preserve"> 20 - 21</t>
  </si>
  <si>
    <t>รูปแบบ ส่วนที่ 2 ข้อมูลพื้นฐานของสถานศึกษา</t>
  </si>
  <si>
    <t xml:space="preserve">รูปแบบ  ส่วนที่ 1 บทนำ </t>
  </si>
  <si>
    <t>รูปแบบ ส่วนที่ 3 แผนปฏิบัติราชการและแผนใช้จ่ายเงินงบประมาณ</t>
  </si>
  <si>
    <t xml:space="preserve">ส่วนที่ 3 </t>
  </si>
  <si>
    <t>3.1 สรุปผลการใช้จ่ายเงิน ปีที่ผ่านมา (ปีงบประมาณ พ.ศ. 2557)</t>
  </si>
  <si>
    <t>แผนงาน/งบรายจ่าย</t>
  </si>
  <si>
    <t>ผลการใช้จ่ายเงินปีปัจจุบัน (ปี 2557) ผลผลิต/โครงการ</t>
  </si>
  <si>
    <t>ผลผลิต</t>
  </si>
  <si>
    <t>ปวช.</t>
  </si>
  <si>
    <t>ปวส.</t>
  </si>
  <si>
    <t>สิ่งประดิษฐ์/หุ่นยนต์</t>
  </si>
  <si>
    <t>วิจัยสร้างองค์ความรู้</t>
  </si>
  <si>
    <t>หน่วย : บาท</t>
  </si>
  <si>
    <t>เป็นเงิน</t>
  </si>
  <si>
    <t xml:space="preserve"> - งบบุคลากร</t>
  </si>
  <si>
    <t xml:space="preserve"> - งบบุคลากร 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</si>
  <si>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</si>
  <si>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</si>
  <si>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</si>
  <si>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</si>
  <si>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>3.2 ประมาณการรายรับ - รายจ่าย  ปีงบประมาณ พ.ศ. 2558 (ปีต่อไป)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</si>
  <si>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</si>
  <si>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</si>
  <si>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</si>
  <si>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</si>
  <si>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</si>
  <si>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 xml:space="preserve"> ก. เงินรายได้ (บกศ.) ยกมา</t>
  </si>
  <si>
    <t xml:space="preserve"> ข. เงินงบประมาณ ปี 2558 (ปีต่อไป) ที่คาดว่าจะได้รับ</t>
  </si>
  <si>
    <t>2. ประมาณการรายจ่าย</t>
  </si>
  <si>
    <t>งบลงทุน</t>
  </si>
  <si>
    <t>งบเงินอุดหนุน</t>
  </si>
  <si>
    <t xml:space="preserve"> - เงินเดือน</t>
  </si>
  <si>
    <t xml:space="preserve"> - ค่าจ้างประจำ</t>
  </si>
  <si>
    <t xml:space="preserve"> - ค่าตอบแทนพนักงานราชการ</t>
  </si>
  <si>
    <t xml:space="preserve"> -  ..............................................</t>
  </si>
  <si>
    <t xml:space="preserve"> - ยอดยกมาจากปีปัจจุบัน</t>
  </si>
  <si>
    <t xml:space="preserve"> - คาดว่ามีรายรับในปีต่อไป</t>
  </si>
  <si>
    <t>3.3 สรุปงบหน้ารายจ่ายปีงบประมาณ พ.ศ. 2558</t>
  </si>
  <si>
    <t>แผนการใช้จ่ายเงินปีตามแผนปฏิบัติการ (ปี 2558) แหล่งเงิน ผลผลิต/โครงการ</t>
  </si>
  <si>
    <t xml:space="preserve">เงินวิทยฐานะ </t>
  </si>
  <si>
    <t>เงินประจำตำแหน่ง</t>
  </si>
  <si>
    <t>ค่าเช่าบ้าน(ขั้นต่ำ)</t>
  </si>
  <si>
    <t>ค่าเบี้ยประชุมกรรมการ</t>
  </si>
  <si>
    <t>ค่าตอบแทนพิเศษของ 3 จว.ภาคใต้</t>
  </si>
  <si>
    <t>ค่าเช่าทรัพย์สิน(ขั้นต่ำ)</t>
  </si>
  <si>
    <t>ค่าเช่ารถยนต์(ขั้นต่ำ)</t>
  </si>
  <si>
    <t>ค่าใช้จ่ายในการเดินทางไปราชการ</t>
  </si>
  <si>
    <t>ค่าซ่อมรถยนต์ราชการ</t>
  </si>
  <si>
    <t>ค่าซ่อมครุภัณฑ์</t>
  </si>
  <si>
    <t>ค่าซ่อมสิ่งก่อสร้าง</t>
  </si>
  <si>
    <t>ค่าจ้างเหมาบริการ</t>
  </si>
  <si>
    <t>ค่าเงินสมทบประกันสังคม</t>
  </si>
  <si>
    <t>วัสดุสำนักงาน</t>
  </si>
  <si>
    <t>วัสดุเชื้อเพลิงและหล่อลื่น</t>
  </si>
  <si>
    <t>วัสดุไฟฟ้าและวิทยุ</t>
  </si>
  <si>
    <t>วัสดุการศึกษา</t>
  </si>
  <si>
    <t>วัสดุงานบ้านงานครัว</t>
  </si>
  <si>
    <t>วัสดุหนังสือ วารสารและตำรา</t>
  </si>
  <si>
    <t>วัสดุคอมพิวเตอร์</t>
  </si>
  <si>
    <t>วัสดุก่อสร้าง</t>
  </si>
  <si>
    <t>ค่าโทรศัพท์</t>
  </si>
  <si>
    <t>ค่าน้ำประปา</t>
  </si>
  <si>
    <t>ค่าไฟฟ้า</t>
  </si>
  <si>
    <t xml:space="preserve">  3.1 ครุภัณฑ์</t>
  </si>
  <si>
    <t xml:space="preserve">  3.2 สิ่งก่อสร้าง</t>
  </si>
  <si>
    <t>รายการค่าใช้จ่าย/รายจ่ายตามงบประมาณ</t>
  </si>
  <si>
    <t>เงินเดือนข้าราชการ</t>
  </si>
  <si>
    <t>ค่าตอบแทนรายเดือนข้าราชการ</t>
  </si>
  <si>
    <t>ค่าจ้างลูกจ้างประจำ</t>
  </si>
  <si>
    <t>เงินอื่น ๆ</t>
  </si>
  <si>
    <t xml:space="preserve">ค่าตอบพนักงานราชการ </t>
  </si>
  <si>
    <t xml:space="preserve"> -  งบดำเนินงาน</t>
  </si>
  <si>
    <t>เงินค่าตอบแทนนอกเวลา</t>
  </si>
  <si>
    <t>เงินค่าสอนพิเศษ</t>
  </si>
  <si>
    <t>............................................</t>
  </si>
  <si>
    <t xml:space="preserve">          - ค่าวัสดุ</t>
  </si>
  <si>
    <t xml:space="preserve">      - ค่าตอบแทน</t>
  </si>
  <si>
    <t xml:space="preserve">      - ค่าใช้สอย</t>
  </si>
  <si>
    <t xml:space="preserve"> - อุดหนุนนักเรียนเจังหวัดภาคใต้</t>
  </si>
  <si>
    <t xml:space="preserve"> - อุดหนุนกิจกรรมองค์การวิชาชีพพาณิชยกรรม</t>
  </si>
  <si>
    <t xml:space="preserve"> - ทุนการศึกษาในระดับปริญญาตรี</t>
  </si>
  <si>
    <t xml:space="preserve"> - โครงการวิทยาลัยเทคโนโลยีฐานวิทยาศาสตร์</t>
  </si>
  <si>
    <t xml:space="preserve"> - อุดหนุนกิจกรรมองค์การวิชาชีพอุตสาหกรรม</t>
  </si>
  <si>
    <t xml:space="preserve"> - อุดหนุนการหารายได้ระหว่างเรียน</t>
  </si>
  <si>
    <t xml:space="preserve"> - อุดหนุนกิจกรรมองค์การ อกท.</t>
  </si>
  <si>
    <t xml:space="preserve"> - อุดหนุนการสอนเกษตรระยะสั้น </t>
  </si>
  <si>
    <t xml:space="preserve"> - อุดหนุนโครงการจัดการศึกษาตั้งแต่ระดับอนุบาลจนการศึกษาขั้นพื้นฐาน</t>
  </si>
  <si>
    <t xml:space="preserve"> - ทุนการศึกษาเฉลิมราชกุมารี</t>
  </si>
  <si>
    <t xml:space="preserve"> - อุดหนุน อศ.กช.</t>
  </si>
  <si>
    <t xml:space="preserve"> - อุดหนุนโครงการวิจัยและพัฒนา</t>
  </si>
  <si>
    <t xml:space="preserve"> - อุดหนุนสิ่งประดิษฐ์ใหม่และหุ่นยนต์</t>
  </si>
  <si>
    <t xml:space="preserve"> - โครงการ</t>
  </si>
  <si>
    <t>เงินรายได้</t>
  </si>
  <si>
    <t>บกศ.</t>
  </si>
  <si>
    <t xml:space="preserve"> - สำรองเพื่อสนับสนุนงานนโยบาย สอศ. กระทรวง พื้นที่</t>
  </si>
  <si>
    <t>24 - 27</t>
  </si>
  <si>
    <t>โครงการที่ ..........</t>
  </si>
  <si>
    <t>โครงการ ....................................................................................................</t>
  </si>
  <si>
    <t>ชื่อบุคคล/หน่วยงานรับผิดชอบ</t>
  </si>
  <si>
    <t>..........................................................................</t>
  </si>
  <si>
    <t>ลักษณะโครงการ</t>
  </si>
  <si>
    <t>โครงการตาม พ.ร.บ.งบประมาณ</t>
  </si>
  <si>
    <t>โครงการตามภาระงานประจำ</t>
  </si>
  <si>
    <t>โครงการพิเศษ (ไมใช้งบประมาณ สอศ.)</t>
  </si>
  <si>
    <t>ความสอดคล้อง/เชื่อมโยง/ภายใต้ ยุทธศาสตร์ นโยบาย จุดเน้น และมาตรการ</t>
  </si>
  <si>
    <t>..................................................................................................................................</t>
  </si>
  <si>
    <t>สภาพปัจจุบัน/หลักการและเหตุผล</t>
  </si>
  <si>
    <t>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</si>
  <si>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</si>
  <si>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>วัตถุประสงค์</t>
  </si>
  <si>
    <t>เพื่อ ......................................................................................................................................</t>
  </si>
  <si>
    <t>เป้าหมาย และตัวชี้วัดสำเร็จ</t>
  </si>
  <si>
    <t>เชิงปริมาณ</t>
  </si>
  <si>
    <t>6.1.1 ..................................................................................................................................</t>
  </si>
  <si>
    <t>6.1.2 ..................................................................................................................................</t>
  </si>
  <si>
    <t>เชิงคุณภาพ</t>
  </si>
  <si>
    <t>6.2.1 ..................................................................................................................................</t>
  </si>
  <si>
    <t>6.2.2 ..................................................................................................................................</t>
  </si>
  <si>
    <t>กิจกรรมและหรือขั้นตอนดำเนินการ/ระยะเวลา/สถานที่</t>
  </si>
  <si>
    <t>งบประมาณ/ทรัพยากร และแหล่งที่มา การดำเนินโครงการ</t>
  </si>
  <si>
    <r>
      <t xml:space="preserve">จากเงิน </t>
    </r>
    <r>
      <rPr>
        <sz val="16"/>
        <rFont val="TH Sarabun New"/>
        <family val="2"/>
      </rPr>
      <t xml:space="preserve">............................................................................... </t>
    </r>
    <r>
      <rPr>
        <b/>
        <sz val="16"/>
        <rFont val="TH Sarabun New"/>
        <family val="2"/>
      </rPr>
      <t>งบ</t>
    </r>
    <r>
      <rPr>
        <sz val="16"/>
        <rFont val="TH Sarabun New"/>
        <family val="2"/>
      </rPr>
      <t xml:space="preserve"> .............................................</t>
    </r>
  </si>
  <si>
    <t>เป็นเงินงบประมาณทั้งสิ้น</t>
  </si>
  <si>
    <t>บาท ได้แก่</t>
  </si>
  <si>
    <t>ผลที่คาดว่าได้รับ</t>
  </si>
  <si>
    <t>การติดตาม และการประเมินผล โครงการ</t>
  </si>
  <si>
    <t xml:space="preserve"> - รายละเอียดวิธีเขียนโครงการ</t>
  </si>
  <si>
    <t>ปฏิทินการปฏิบัติราชการ/ดำเนินงาน ตามภาระงานประจำ/โครงการ/กิจกรรม และแผนใช้จ่ายเงิน</t>
  </si>
  <si>
    <t>ปีงบประมาณประจำปี พ.ศ. 2558</t>
  </si>
  <si>
    <t>ที่</t>
  </si>
  <si>
    <t>งาน/โครงการ/กิจกรรม</t>
  </si>
  <si>
    <t>งบประมาณ</t>
  </si>
  <si>
    <t>แผนการใช้จ่ายงบประมาณ ปี 2558</t>
  </si>
  <si>
    <t>งบรายจ่าย/รายการ</t>
  </si>
  <si>
    <t>ที่ใช้</t>
  </si>
  <si>
    <t>รวมไตรมาส 1</t>
  </si>
  <si>
    <t>รวมไตรมาส 2</t>
  </si>
  <si>
    <t>รวมไตรมาส 3</t>
  </si>
  <si>
    <t>รวมไตรมาส 4</t>
  </si>
  <si>
    <t>รวมเป็นเงิน</t>
  </si>
  <si>
    <t>รวมทั้งสิ้นเป็นเงินงบประมาณ</t>
  </si>
  <si>
    <t>งานตามภาระงานประจำ</t>
  </si>
  <si>
    <t xml:space="preserve">  - ค่าครุภัณฑ์</t>
  </si>
  <si>
    <t xml:space="preserve">  - ค่าสิ่งก่อสร้าง</t>
  </si>
  <si>
    <t>โครงการ ....................................................</t>
  </si>
  <si>
    <t>โครงการตาม พ.ร.บ.ตามงบประมาณ</t>
  </si>
  <si>
    <t>ชื่อ - สกุล/</t>
  </si>
  <si>
    <t>งาน/แผนก ที่ใช้จ่าย</t>
  </si>
  <si>
    <t>โครงการพิเศษ (ไม่ใช้เงิน สอศ./สถานศึกษา)</t>
  </si>
  <si>
    <t>โครงการตามภาระงานสถานศึกษา</t>
  </si>
  <si>
    <t>จัดเตรียมข้อมูลเบื้องต้น/สำคัญ ที่ใช้ในการจัดทำแผน</t>
  </si>
  <si>
    <t>ลำดับขั้นตอน</t>
  </si>
  <si>
    <t>ผู้รับผิดชอบ/แหล่ง</t>
  </si>
  <si>
    <t>1.1 ข้อมูลอาคารสถานที่</t>
  </si>
  <si>
    <t>งานอาคาร/พัสดุ</t>
  </si>
  <si>
    <t>1.2 ข้อมูลบุคลากร</t>
  </si>
  <si>
    <t>งานบุคลากร/การเงิน</t>
  </si>
  <si>
    <t>1.3 ข้อมูลนักเรียนนักศึกษา</t>
  </si>
  <si>
    <t>งานทะเบียน/ศูนย์ข้อมูล</t>
  </si>
  <si>
    <t>1.4 ข้อมูลงบประมาณ</t>
  </si>
  <si>
    <t>งานการเงิน/บัญชี</t>
  </si>
  <si>
    <t>1.5 อื่น ๆ เช่น แผนงาน ประวัติ ประกันคุณภาพ</t>
  </si>
  <si>
    <t>งานวางแผนฯ</t>
  </si>
  <si>
    <t>เสนอผู้อำนวยการ อนุญาต เพื่อแจ้งงาน/แผนกวิชา เสนองาน โครงการ</t>
  </si>
  <si>
    <t>จัดให้มีการประชุมพิจารณา ในระดับต่าง ๆ</t>
  </si>
  <si>
    <t>จัดทำรายละเอียด(ร่าง) เสนอคณะกรรมการพิจารณา</t>
  </si>
  <si>
    <t>กรรมการ ประชุมพิจารณาตัดสินใจและประมาณการใช้จ่ายเงินประจำปี</t>
  </si>
  <si>
    <t>คณะกรรมการเห็นชอบแผนปฏิบัติราชการ จัดทำเล่มจริงอย่างน้อย 5 เล่ม</t>
  </si>
  <si>
    <t>งานแผนฯ ปรับแก้ไขตามคณะกรรมการเห็นชอบ แล้วเสนออีกครั้ง</t>
  </si>
  <si>
    <t>หากมีการปรับเปลี่ยนแผน/โครงการ ต้องขออนุมัติผู้อำนวยการทุกครั้ง/ทุกเรื่อง</t>
  </si>
  <si>
    <t>การดำเนินการงาน/โครงการ/กิจกรรมใด ๆ ต้องมีการผ่านงานวางแผน และฝ่าย</t>
  </si>
  <si>
    <t>แผนงานและความร่วมมือ ทุกคร้ง เพื่อตัดยอดเงินและควบคุมการใช้จ่ายเงิน</t>
  </si>
  <si>
    <t xml:space="preserve">พร้อมCD จัดส่งให้ สนผ.สอศ.   ฝ่ายวิชาการ ฝ่ายบริหารทรัพยกร ฝ่ายพัฒนา </t>
  </si>
  <si>
    <t>กิจการฯ  ฝ่ายแผนงานและความร่วมมือ และงานวางแผนและงบประมาณ</t>
  </si>
  <si>
    <t>ให้เป็นตามแผนปฏิบัติราชการ</t>
  </si>
  <si>
    <t>โดยผ่านผ่านงานวางแผน และฝ่ายแผนงานและความร่วมมือ</t>
  </si>
  <si>
    <t>ผู้อำนวยการ เป็นผู้อนุมัติการปรับเปลี่ยนแผน และจะดำเนิการได้ตามที่ปรับแผนฯ</t>
  </si>
  <si>
    <t>ต้องได้รับการอนุมัติก่อน โดยต้องมีหลักฐานการอนุมัติปรับแผน/โครงการ/กิจกรรม/</t>
  </si>
  <si>
    <t>งบประมาณ แนบในเอกสารแผนปฏิบัติราชการ และต้องแจ้งให้ผู้ถือแผนทุกคนทราบ</t>
  </si>
  <si>
    <t>งานบริหารงานทั่วไป</t>
  </si>
  <si>
    <t>งาน/แผนกวิชา</t>
  </si>
  <si>
    <t>งานวางแผนฯ/</t>
  </si>
  <si>
    <t>งานบริหารทั่วไป</t>
  </si>
  <si>
    <t>ห้ามเปลี่ยนแปลงแบบฟอร์ม หรือรูปแบบ ที่จะทำให้ข้อมูลคลาดเคลื่อน</t>
  </si>
  <si>
    <t>โทร  02-281-5555 ต่อ 1318, 1319</t>
  </si>
  <si>
    <t>29 -31</t>
  </si>
  <si>
    <t xml:space="preserve">ส่วนที่ 4 </t>
  </si>
  <si>
    <t>(ทำหน้าที่สอน ธุรการ ทั่วไป)</t>
  </si>
  <si>
    <t xml:space="preserve"> - ค่าสาธารณูปโภค (ขั้นต่ำ)</t>
  </si>
  <si>
    <t>วิทยาลัยเกษตรและเทคโนโลยีพัทลุง</t>
  </si>
  <si>
    <t xml:space="preserve"> -โครงการเพิ่มศักยภาพสถานศึกษา
โครงการเฉลิมพระเกียรติและอนุรักษ์พันธุกรรมพืชอันเนื่องมาจากพระราชดำริฯ</t>
  </si>
  <si>
    <t xml:space="preserve"> - โครงการจัดศูนย์ฝึกอบรมอาชีพในสถานศึกษาอาชีวศึกษาเพื่อพัฒนาอาชีพประชาน</t>
  </si>
  <si>
    <t xml:space="preserve"> -โครงการสร้างเสริมคุณภาพสถานศึกษาขนาดเล็กให้ได้มาตรฐานอาชีวศึกษา</t>
  </si>
  <si>
    <t xml:space="preserve"> -โครงการลดปัญหาการออกกลางคันของผู้เรียนอาชีวศึกษา</t>
  </si>
  <si>
    <t xml:space="preserve"> -โครงการสร้างเสริมคุณธรรมจริยธรรมและธรรมาภิบาลในสถานศึกษา</t>
  </si>
  <si>
    <t xml:space="preserve"> -โครงการผลิตพัฒนาเสริมสร้างคุณภาพชีวิตครู คณาจารย์และบุคลากรทางการศึกษา</t>
  </si>
  <si>
    <t>1.โครงการความร่วมมือผลิตกำลังคนด้านอาชีวศึกษา</t>
  </si>
  <si>
    <t>2.โครงการสนับสนุนค่าใช้จ่ายตั้งแต่อนุบาลจนจบการศึกษาชั้นพื้นฐาน</t>
  </si>
  <si>
    <t>3โครงการเตรียมความพร้อมสู่ประชาคมอาเซียน</t>
  </si>
  <si>
    <t xml:space="preserve"> -โครงการความร่วมมือผลิตกำลังคนด้านอาชีวศึกษา</t>
  </si>
  <si>
    <t xml:space="preserve"> -โครงการสนับสนุนค่าใช้จ่ายตั้งแต่ระดับอนุบาลจนจบการศึกษาชั้นพื้นฐาน</t>
  </si>
  <si>
    <t xml:space="preserve"> -โครงการเตรียมความพร้อมสู่ประชาคมอาเซียน</t>
  </si>
  <si>
    <t xml:space="preserve"> -โครงการขยายบทบาทศูนย์ซ่อมสร้างเพื่อชุมชน(Fix it Center)</t>
  </si>
  <si>
    <t xml:space="preserve"> -โครงการสร้างเครือข่ายความร่วมมือทุกภาคส่วน</t>
  </si>
  <si>
    <t xml:space="preserve"> -โครงการอาชีวะสร้างผู้ประกอบการใหม่แบบครบวงจร</t>
  </si>
  <si>
    <t xml:space="preserve"> -โครงการส่งเสริมการประกอบอาชีพอิสระในกลุ่มผู้เรียนอาชีวศึกษา</t>
  </si>
  <si>
    <t xml:space="preserve"> -โครงการขยายโอกาสการศึกษาวิชาชีพและพัฒนาคุณภาพการจัดหลักสูตรวิชาชีพระยะสั้นเพือพัฒนาอาชีพประชาชน</t>
  </si>
  <si>
    <t xml:space="preserve"> -โครงการยกระดับคุณภาพการจัดอาชีวศึกษาทวิภาคี</t>
  </si>
  <si>
    <t>ค่าครองชีพ</t>
  </si>
  <si>
    <t>ค่าจ้างชั่วคราว</t>
  </si>
  <si>
    <t>ค่าสมนาคุณวิทยากร</t>
  </si>
  <si>
    <t>เครื่องทุ่นแรงการเกษตรพร้อมอุปกรณ์</t>
  </si>
  <si>
    <t xml:space="preserve"> -โครงการตามมาตรการเพิ่มศักยภาพทางเศรษฐกิจ</t>
  </si>
  <si>
    <t>วัสดุการเกษตร</t>
  </si>
  <si>
    <t>วัสดุวิทยาศาสตร์ หรือการแพทย์</t>
  </si>
  <si>
    <t>วัสดุกีฬา</t>
  </si>
  <si>
    <t>ค่าไปรษณีย์</t>
  </si>
  <si>
    <r>
      <t xml:space="preserve">วิทยาลัย </t>
    </r>
    <r>
      <rPr>
        <sz val="16"/>
        <rFont val="TH Sarabun New"/>
        <family val="2"/>
      </rPr>
      <t xml:space="preserve"> เกษตรและเทคโนโลยีพัทลุง</t>
    </r>
  </si>
  <si>
    <t>จังหวัดพัทลุง</t>
  </si>
  <si>
    <t xml:space="preserve">              แผนปฏิบัติราชการประจำปีงบประมาณ พ.ศ. 2558    ของ วิทยาลัยเกษตรและเทคโนโลยีพัทลุง</t>
  </si>
  <si>
    <t>จังหวัดพัทลุงนี้ .................................................................................................................................................</t>
  </si>
  <si>
    <t xml:space="preserve">                      วิทยาลัยเกษตรและเทคโนโลยีพัทลุง</t>
  </si>
  <si>
    <t>1. ประเภทวิชาเกษตรกรรม</t>
  </si>
  <si>
    <t xml:space="preserve"> - สาขาวิชา/งานเกษตรศาสตร์</t>
  </si>
  <si>
    <t xml:space="preserve"> - สาขาวิชา/งานพืชศาสตร์</t>
  </si>
  <si>
    <t xml:space="preserve"> - สาขาวิชา/งานสัตวศาสตร์</t>
  </si>
  <si>
    <t>2. ประเภทวิชาอุตสาหกรรม</t>
  </si>
  <si>
    <t xml:space="preserve"> - สาขาวิชา/งานเครื่องกล</t>
  </si>
  <si>
    <t xml:space="preserve"> 1. แผนงานขยายโอกาสและ
พัฒนาคุณภาพการศึกษา</t>
  </si>
  <si>
    <t>2.โครงการสนับสนุนค่าใช้จ่ายตั้งแต่ระดับอนุบาลจนจบการศึกษาชั้นพื้นฐาน</t>
  </si>
  <si>
    <t>3.โครงการเตรียมความพร้อมสู่ประชาคมอาเซียน</t>
  </si>
  <si>
    <t>4.โครงการ.........</t>
  </si>
  <si>
    <t>5.โครงการ......</t>
  </si>
  <si>
    <t xml:space="preserve"> 2. แผนงานสนับสนุน
การจัดการศึกษาขั้นพื้นฐาน</t>
  </si>
  <si>
    <t xml:space="preserve"> 3. แผนงานรองรับการเข้าสู่ประชาคมอาเซียน</t>
  </si>
  <si>
    <t xml:space="preserve"> 4. แผนงานป้องกันปราบปรามการทุจริตและประพฤติมิชอบในภาครัฐ</t>
  </si>
  <si>
    <t xml:space="preserve"> 5.แผนงานส่งเสริมการวิจัยและพัฒนา</t>
  </si>
  <si>
    <t xml:space="preserve"> - ค่าครองชีพ</t>
  </si>
  <si>
    <t xml:space="preserve"> - เงินวิทยฐานะ</t>
  </si>
  <si>
    <t xml:space="preserve"> - เงินประจำตำแหน่ง</t>
  </si>
  <si>
    <t xml:space="preserve"> - ค่าจ้างชั่วคราว</t>
  </si>
  <si>
    <t xml:space="preserve"> -  ค่าตอบแทน</t>
  </si>
  <si>
    <t xml:space="preserve"> - ค่าใช้สอย</t>
  </si>
  <si>
    <t xml:space="preserve"> -  ค่าวัสดุ</t>
  </si>
  <si>
    <t xml:space="preserve"> -  ค่าสาธารณูปโภค</t>
  </si>
  <si>
    <t xml:space="preserve"> - ค่าครุภัณฑ์</t>
  </si>
  <si>
    <t xml:space="preserve"> -  อุดหนุน อศ.กช.</t>
  </si>
  <si>
    <t xml:space="preserve"> -  อุดหนุนการสอนเกษตรระยะสั้น</t>
  </si>
  <si>
    <t xml:space="preserve"> - อุดหนุนหารายได้ระหว่างเรียน</t>
  </si>
  <si>
    <t xml:space="preserve"> -  อุดหนุนสิ่งประดิษฐ์รุ่นใหม่ฯ</t>
  </si>
  <si>
    <t xml:space="preserve"> -  โครงการขยายโอกาสการศึกษาฯ</t>
  </si>
  <si>
    <t xml:space="preserve"> - โครงการจัดศูนย์ฝึกอบรมอาชีพฯ</t>
  </si>
  <si>
    <t xml:space="preserve"> - โครงการสร้างเสริมคุณภาพสถานศึกษาฯ</t>
  </si>
  <si>
    <t xml:space="preserve"> - โครงการลดปัญหาการออกกลางคันฯ</t>
  </si>
  <si>
    <t xml:space="preserve"> - โครงการสร้างเสริมคุณธรรมฯ</t>
  </si>
  <si>
    <t xml:space="preserve"> - โครงการเพิ่มศัยภาพสถานศึกษาฯ</t>
  </si>
  <si>
    <t xml:space="preserve"> - โครงการผลิตพัฒนาเสริมสร้างฯ</t>
  </si>
  <si>
    <t xml:space="preserve"> - โครงการขยายบทบาทศูนย์ซ่อมสร้างฯ</t>
  </si>
  <si>
    <t xml:space="preserve"> - โครงการยกระดับคุณภาพการจัดอาชีวศึกษา</t>
  </si>
  <si>
    <t xml:space="preserve"> - โครงการสร้างเครือข่าย</t>
  </si>
  <si>
    <t xml:space="preserve"> -โครงการอาชีวะสร้างผู้ประกอบการใหม่ฯ</t>
  </si>
  <si>
    <t xml:space="preserve"> -โครงการส่งเสริมการประกอบอาชีพอิสระ</t>
  </si>
  <si>
    <t xml:space="preserve"> - โครงการตามมาตรการเพิ่มศักยภาพทางเศรษฐกิจ</t>
  </si>
  <si>
    <t>วัสดุโฆษณาและเผยแพร่</t>
  </si>
  <si>
    <t>ครุภัณฑ์8รายการ</t>
  </si>
  <si>
    <t>5.โครงการ</t>
  </si>
  <si>
    <t>4.โครงการ.</t>
  </si>
  <si>
    <t>1. นายวิโรจน์  ศรีสวัสดิ์</t>
  </si>
  <si>
    <t>การผลิตพืชไร่</t>
  </si>
  <si>
    <t>หัวหน้าโครงการเกษตรทฤษฎีใหม่</t>
  </si>
  <si>
    <t>2. นายทนง  แซ่เฮง</t>
  </si>
  <si>
    <t>การปรับปรุงพันธุ์พืช</t>
  </si>
  <si>
    <t>หัวหน้าโครงการปาล์มน้ำมัน</t>
  </si>
  <si>
    <t>3. นางพรรณี  ทองดีสุข</t>
  </si>
  <si>
    <t>อาหารและการให้อาหารสัตว์</t>
  </si>
  <si>
    <t>หัวหน้าแผนกวิชาสัตวศาสตร์</t>
  </si>
  <si>
    <t>4. นายปริญญา  ปิ่นสุวรรณ</t>
  </si>
  <si>
    <t>การพัฒนางานด้วยระบบฯ</t>
  </si>
  <si>
    <t>หัวหน้างานวัดผลและประเมินผล</t>
  </si>
  <si>
    <t>5. นายเกรียงไกร  เรืองณรงค์</t>
  </si>
  <si>
    <t>การผลิตสัตว์ปีก</t>
  </si>
  <si>
    <t>หัวหน้างานฟาร์มและโรงงาน</t>
  </si>
  <si>
    <t>6. นายณรงค์  เกื้อเม่ง</t>
  </si>
  <si>
    <t>การปรับปรุงพันธุ์สัตว์</t>
  </si>
  <si>
    <t>หัวหน้างานสวัสดิการนักเรียนฯ</t>
  </si>
  <si>
    <t>7. นายคณิศร์  เกตุมณี</t>
  </si>
  <si>
    <t>หลักพันธุศาสตร์</t>
  </si>
  <si>
    <t>หัวหน้าโครงการ อศ.กช.</t>
  </si>
  <si>
    <t>8. นายเมฆา  ชาติกุล</t>
  </si>
  <si>
    <t>การประยุกต์ใช้คอมพิวเตอร์ฯ</t>
  </si>
  <si>
    <t>หัวหน้าแผนกวิชาบริหารธุรกิจ</t>
  </si>
  <si>
    <t>9. นางพรเพ็ญ  ชาติกุล</t>
  </si>
  <si>
    <t>ผลิตภัณฑ์สัตว์</t>
  </si>
  <si>
    <t>ประจำงานโครงการพิเศษฯ</t>
  </si>
  <si>
    <t>10. นางพิมพ์สุคนธ์  ศรีน้อย</t>
  </si>
  <si>
    <t>การจัดการฟาร์ม</t>
  </si>
  <si>
    <t>หัวหน้างานบุคลากร</t>
  </si>
  <si>
    <t>11. นางอวัสดา  คังคะโน</t>
  </si>
  <si>
    <t>การศึกษาค้นคว้าภาษาอังกฤษฯ</t>
  </si>
  <si>
    <t>ห้วหน้างานความร่วมมือ</t>
  </si>
  <si>
    <t>12. นายบุญสนอง  สังข์มาศ</t>
  </si>
  <si>
    <t>หลักการเกษตร</t>
  </si>
  <si>
    <t>หัวหน้าโครงการพิเศษฯ</t>
  </si>
  <si>
    <t>13. นางสาวสุรัติวดี  คชฤทธิ์</t>
  </si>
  <si>
    <t>ความรู้เกี่ยวกับงานอาชีพ</t>
  </si>
  <si>
    <t>หัวหน้างานการเงิน</t>
  </si>
  <si>
    <t>14. นายมาโนชญ์  ทิพย์เทพ</t>
  </si>
  <si>
    <t>อุปกรณ์ไฟฟ้าในฟาร์ม</t>
  </si>
  <si>
    <t>หัวหน้างานอาคารสถานที่</t>
  </si>
  <si>
    <t>15. นายจรูญ  รงค์รัตน์</t>
  </si>
  <si>
    <t>หลักพืชกรรม</t>
  </si>
  <si>
    <t>หัวหน้าแผนกวิชาพืชศาสตร์</t>
  </si>
  <si>
    <t>16. นายอุทิศ  โพธิ์ทอง</t>
  </si>
  <si>
    <t>การผลิตสารชีวภาพเพื่อการเกษตร</t>
  </si>
  <si>
    <t>หัวหน้างานปกครอง</t>
  </si>
  <si>
    <t>17. นางอุบล  พูลภักดี</t>
  </si>
  <si>
    <t>ผลิตภัณฑ์พืช</t>
  </si>
  <si>
    <t>หัวหน้าแผนกวิชาอุตสาหกรรม</t>
  </si>
  <si>
    <t>18. นางรัญญา  จรลักษณ์</t>
  </si>
  <si>
    <t>การจัดการธุรกิจเบื้องต้น</t>
  </si>
  <si>
    <t>ประจำงานบุคลากร</t>
  </si>
  <si>
    <t>19. นางนุบล  ทวีตา</t>
  </si>
  <si>
    <t>ภาษาอังกฤษในชีวิตจริง</t>
  </si>
  <si>
    <t>หัวหน้างานวิทยบริการและห้องสมุด</t>
  </si>
  <si>
    <t>20. นายสมพร  ดำยศ</t>
  </si>
  <si>
    <t>ป.เอก</t>
  </si>
  <si>
    <t>การผลิตข้าว</t>
  </si>
  <si>
    <t>หัวหน้างานประกันคุณภาพฯ</t>
  </si>
  <si>
    <t>21. นางหทัยรัตน์  เกิดสมบูรณ์</t>
  </si>
  <si>
    <t>คณิตศาสตร์พื้นฐาน</t>
  </si>
  <si>
    <t>หัวหน้าแผนกวิชาสามัญสัมพันธ์</t>
  </si>
  <si>
    <t>22. นายสุฐิสัณห์  ชูเซ่ง</t>
  </si>
  <si>
    <t>การเลี้ยงโค</t>
  </si>
  <si>
    <t>หัวหน้างานวิจัยพัฒนานวัตกรรมฯ</t>
  </si>
  <si>
    <t>23. นางสุวลี  กุลฑล</t>
  </si>
  <si>
    <t>บัญชีฟาร์ม</t>
  </si>
  <si>
    <t>หัวหน้างานวางแผนและงบประมาณ</t>
  </si>
  <si>
    <t>24. นางเปรมฤดี  ดำยศ</t>
  </si>
  <si>
    <t>วิทยาศาสตร์เพื่อพัฒนาทักษะชีวิต</t>
  </si>
  <si>
    <t>หัวหน้างานพัฒนาหลักสูตรฯ</t>
  </si>
  <si>
    <t>25. นายพล  รัตนอุบล</t>
  </si>
  <si>
    <t>การจัดการสิ่งแวดล้อมในฟาร์มฯ</t>
  </si>
  <si>
    <t>หัวหน้างานฟาร์มสัตว์ฯ</t>
  </si>
  <si>
    <t>26. นายศุภชัย  ฟักทอง</t>
  </si>
  <si>
    <t>ทักษะวิชาชีพเกษตร</t>
  </si>
  <si>
    <t>หัวหน้าแผนกวิชาช่างกลเกษตร</t>
  </si>
  <si>
    <t>27. นายช่วย  เกียรตินฤมล</t>
  </si>
  <si>
    <t>งานก่อสร้างเพื่อการเกษตร</t>
  </si>
  <si>
    <t>หัวหน้าหมวดวิชาอาคารฯ</t>
  </si>
  <si>
    <t>28. นายชนินทร์  พันธุ์นายัง</t>
  </si>
  <si>
    <t>ช่างเกษตรเบื้องต้น</t>
  </si>
  <si>
    <t>พัสดุแผนกวิชาช่างกลเกษตร</t>
  </si>
  <si>
    <t>29. นางพัชมณ  นนทิสิทธิ์</t>
  </si>
  <si>
    <t>ประจำหมวดวิชาส่งเสริมการเกษตร</t>
  </si>
  <si>
    <t>30. นางศุภดี  ไตรเมศร์</t>
  </si>
  <si>
    <t>หลักการเลี้ยงสัตว์</t>
  </si>
  <si>
    <t>หัวหน้างานกิจกรรมนักเรียนฯ</t>
  </si>
  <si>
    <t>31. นายอำนวย  เอียดเฉลิม</t>
  </si>
  <si>
    <t>การประมงทั่วไป</t>
  </si>
  <si>
    <t>หัวหน้างานอาชีวศึกษาระบบทวิภาคี</t>
  </si>
  <si>
    <t>32. นางกาญจนา  ชูแสง</t>
  </si>
  <si>
    <t>ทักษะพัฒนาเพื่อการสื่อสารภาษาอังกฤษ</t>
  </si>
  <si>
    <t>หัวหน้างานแนะแนวฯ</t>
  </si>
  <si>
    <t>33. นางสาวพิทยา  คงอิ้ว</t>
  </si>
  <si>
    <t>ครูที่ปรึกษาคณะกรรมการฯ อกท.</t>
  </si>
  <si>
    <t>34. นางอังสนา  ถาวระ</t>
  </si>
  <si>
    <t>ผลิตภัณฑ์ผักและผลไม้</t>
  </si>
  <si>
    <t>พัสดุแผนกวิชาอุตสาหกรรมเกษตร</t>
  </si>
  <si>
    <t>35. นางสุณี  กาญจนจันทร์</t>
  </si>
  <si>
    <t>การผลิตเห็ด</t>
  </si>
  <si>
    <t>หัวหน้าครูที่ปรึกษา</t>
  </si>
  <si>
    <t>36. นางเจือจันทน์  กรดสุวรรณ</t>
  </si>
  <si>
    <t>หลักการตลาดเกษตร</t>
  </si>
  <si>
    <t>หัวหน้างานส่งเสริมผลิตผลการค้าฯ</t>
  </si>
  <si>
    <t>37. นางอฎารัตน์  บุญมณี</t>
  </si>
  <si>
    <t xml:space="preserve">คอมพิวเตอร์และสารสนเทศฯ </t>
  </si>
  <si>
    <t>หัวหน้าหมวดวิชาคอมพิวเตอร์ธุรกิจ</t>
  </si>
  <si>
    <t>38. นายเสถียร  คงประเสริฐ</t>
  </si>
  <si>
    <t>สารป้องกันกำจัดศัตรูพืช</t>
  </si>
  <si>
    <t>ประจำงานกิจกรรมนักเรียนฯ</t>
  </si>
  <si>
    <t>39. นายคัชชา  กาญจนจันทร์</t>
  </si>
  <si>
    <t>ดินและน้ำเพื่อการเกษตร</t>
  </si>
  <si>
    <t>หัวหน้าแผนกวิชาเกษตรศาสตร์</t>
  </si>
  <si>
    <t>40. นายมลฑา  กุลฑล</t>
  </si>
  <si>
    <t>อุตสาหกรรมเกษตรเบื้องต้น</t>
  </si>
  <si>
    <t>หัวหน้าหมวดวิชาผลิตภัณฑ์สัตว์</t>
  </si>
  <si>
    <t>41. นายกรกริช  แดงเอียด</t>
  </si>
  <si>
    <t>การเลี้ยงสุกร</t>
  </si>
  <si>
    <t>หัวหน้าโครงการฟาร์มสุกร</t>
  </si>
  <si>
    <t>42. นายธรรมสรณ์  ธรรมกิรติ</t>
  </si>
  <si>
    <t>ไม้ผลเศรษฐกิจ</t>
  </si>
  <si>
    <t>43. นายเยี่ยม  คชรัตน์</t>
  </si>
  <si>
    <t>การผลิตไก่เนื้อ</t>
  </si>
  <si>
    <t>หัวหน้างานพัสดุ</t>
  </si>
  <si>
    <t>44. นายอรรถพร  ศรีเปารยะ</t>
  </si>
  <si>
    <t>การผลิตโคนม</t>
  </si>
  <si>
    <t>หัวหน้าโครงการฟาร์มโคนม</t>
  </si>
  <si>
    <t>45. นางเบญจวรรณ  ชูสิริ</t>
  </si>
  <si>
    <t>สรีรวิทยาพืช</t>
  </si>
  <si>
    <t>หัวหน้างานศูนย์ข้อมูลฯ</t>
  </si>
  <si>
    <t>46. นายพิเชษฐ์  จินตสูต</t>
  </si>
  <si>
    <t>หัวหน้างานทะเบียน</t>
  </si>
  <si>
    <t>47. นางนิภา  แววศักดิ์</t>
  </si>
  <si>
    <t>โภชนศาสตร์สัตว์</t>
  </si>
  <si>
    <t>หัวหน้างานประชาสัมพันธ์</t>
  </si>
  <si>
    <t>48. นางอุไรรัศมิ์  ขุนชนะพันธุ์</t>
  </si>
  <si>
    <t>ภาษาไทยเพื่ออาชีพ</t>
  </si>
  <si>
    <t>หัวหน้างานบริหารงานทั่วไป</t>
  </si>
  <si>
    <t>49. นายศักดิ์ชัย  เอี่ยมฐานนท์</t>
  </si>
  <si>
    <t>การจัดการธุรกิจเกษตร</t>
  </si>
  <si>
    <t>หัวหน้างานสื่อการเรียนการสอน</t>
  </si>
  <si>
    <t>50. นายประพันธ์  บำรุงกิจดี</t>
  </si>
  <si>
    <t>การผลิตโคขุน</t>
  </si>
  <si>
    <t>หัวหน้าโครงการฟาร์มโคเนื้อ</t>
  </si>
  <si>
    <t>51. นายพงษ์ศักดิ์  ชายะพันธ์</t>
  </si>
  <si>
    <t>การปลูกยางพารา</t>
  </si>
  <si>
    <t>หัวหน้าโครงการยางพารา</t>
  </si>
  <si>
    <t>52. นางสมนึก  รัตนวิมล</t>
  </si>
  <si>
    <t>ไม้กระถางเพื่อการค้า</t>
  </si>
  <si>
    <t>53. นายขรรค์ชัย  คังคะโน</t>
  </si>
  <si>
    <t>แทรกเตอร์และเครื่องจักรกลเกษตร</t>
  </si>
  <si>
    <t>หัวหน้าหมวดวิชาแทรกเตอร์ฯ</t>
  </si>
  <si>
    <t>54. นางถนอมรัตน์  ชูหนู</t>
  </si>
  <si>
    <t>เจ้าพนักงานการเงินและบัญชี</t>
  </si>
  <si>
    <t>55. นางสาวสุปรีดา  ชุมพาที</t>
  </si>
  <si>
    <t>เจ้าพนักงานธุรการ</t>
  </si>
  <si>
    <t>56. นางกรรณิกา  มณีประพันธ์</t>
  </si>
  <si>
    <t>6.3.2. ลูกจ้างประจำ</t>
  </si>
  <si>
    <t>1. นางพรรธิพา  ศรีแก้วแฝก</t>
  </si>
  <si>
    <t>พนักงานพิมพ์ดีด</t>
  </si>
  <si>
    <t>2. นายแดง  สงหมุน</t>
  </si>
  <si>
    <t>ป.4</t>
  </si>
  <si>
    <t>พนักงานขับรถงานเกษตร
และก่อสร้าง</t>
  </si>
  <si>
    <t>3. นายสมาน  คล้ายยา</t>
  </si>
  <si>
    <t>พนักงานขับรถยน</t>
  </si>
  <si>
    <t>4. นางภัทรนัน  คล้ายยา</t>
  </si>
  <si>
    <t>ม.ศ.5</t>
  </si>
  <si>
    <t>พนักงานรับโทรศัพท์</t>
  </si>
  <si>
    <t>5. นายถวิล  ชูภักดี</t>
  </si>
  <si>
    <t>พนักงานขับเครื่องจักรกลขนาดหนัก</t>
  </si>
  <si>
    <t>6. นายเลิศ  คำคง</t>
  </si>
  <si>
    <t>7. นายบุญฤทธิ์  ชูภักดี</t>
  </si>
  <si>
    <t>8. นางอัมภา  ชูภักดี</t>
  </si>
  <si>
    <t>1. นางสาวคนึงนาถ  ชูอักษร</t>
  </si>
  <si>
    <t>เจ้าหน้าที่ห้องสมุด</t>
  </si>
  <si>
    <t>2. นายอนุพงษ์  นกแก้ว</t>
  </si>
  <si>
    <t>เจ้าหน้าที่งานพัสดุ</t>
  </si>
  <si>
    <t>3. นางสาวจุฑามาส  ชูภักดี</t>
  </si>
  <si>
    <t>เจ้าหน้าที่การเงิน</t>
  </si>
  <si>
    <t>4. นางวรรณภา  หนูนอง</t>
  </si>
  <si>
    <t>เจ้าหน้าที่ธุรการ</t>
  </si>
  <si>
    <t>5. นายชวน  สุขใส</t>
  </si>
  <si>
    <t>เจ้าหน้าที่งานผลิตการค้า</t>
  </si>
  <si>
    <t>6. นายนพรัตน์  ทองไสย</t>
  </si>
  <si>
    <t>พนักงานขับรถยนต์</t>
  </si>
  <si>
    <t>7. นายธีระพงศ์  หนูน้อย</t>
  </si>
  <si>
    <t>8. นางสุวรรณี  ศิลปสมศักดิ์</t>
  </si>
  <si>
    <t>ม.3</t>
  </si>
  <si>
    <t>นักการภารโรง</t>
  </si>
  <si>
    <t>9. นายบำรุง  เกื้อมณี</t>
  </si>
  <si>
    <t>ยาม</t>
  </si>
  <si>
    <t>10. นายสุธรรม  มาชู</t>
  </si>
  <si>
    <t>11. นายสำราญ  เกตุทอง</t>
  </si>
  <si>
    <t>คนงานเกษตร</t>
  </si>
  <si>
    <t>12. นายวิชาญ  พราหมสุวรรณ์</t>
  </si>
  <si>
    <t>13. นายสัมพันธ์  เกลี้ยงเกื้อ</t>
  </si>
  <si>
    <t>14. นายคำพล  คำคง</t>
  </si>
  <si>
    <t>15. นายธีระ  ทิพยโสธร</t>
  </si>
  <si>
    <t>16. นางณิชา  รักร่วม</t>
  </si>
  <si>
    <t>17. นางสาวเพ็ญศรี  แก้วกล</t>
  </si>
  <si>
    <t>18. นายธวิช  วงศ์ตั้นหิ้น</t>
  </si>
  <si>
    <t>ป.05</t>
  </si>
  <si>
    <t>19. นายวอน  ทองสวัสดิ์</t>
  </si>
  <si>
    <t>20. นายเยื้อง  บุญเรืองขาว</t>
  </si>
  <si>
    <t>ป.6</t>
  </si>
  <si>
    <t>21. นายตั้ง  ทองไสย</t>
  </si>
  <si>
    <t xml:space="preserve">    ข้อมูล ณ วันที่ 1 ตุลาคม  2557</t>
  </si>
  <si>
    <t>ผู้ให้ข้อมูลงานบุคลากร</t>
  </si>
  <si>
    <r>
      <t xml:space="preserve">อัตรากำลังของ </t>
    </r>
    <r>
      <rPr>
        <sz val="16"/>
        <rFont val="TH Sarabun New"/>
        <family val="2"/>
      </rPr>
      <t>วิทยาลัยเกษตรและเทคโนโลยีพัทลุง</t>
    </r>
    <r>
      <rPr>
        <b/>
        <sz val="16"/>
        <rFont val="TH Sarabun New"/>
        <family val="2"/>
      </rPr>
      <t xml:space="preserve">     </t>
    </r>
  </si>
  <si>
    <r>
      <t>วิทยาลัยเกษตรและเทคโนโลยีพัทลุง</t>
    </r>
    <r>
      <rPr>
        <sz val="16"/>
        <rFont val="TH Sarabun New"/>
        <family val="2"/>
      </rPr>
      <t xml:space="preserve">  </t>
    </r>
    <r>
      <rPr>
        <b/>
        <sz val="16"/>
        <rFont val="TH Sarabun New"/>
        <family val="2"/>
      </rPr>
      <t>จังหวัดพัทลุง</t>
    </r>
  </si>
  <si>
    <t>โครงการขยายโอกาสการศึกษาวิชาชีพและ
พัฒนาคุณภาพการจัดหลักสูตรวิชาชีพระยะสั้นเพื่อพัฒนาอาชีพประชาชน</t>
  </si>
  <si>
    <t>โครงการจัดศูนย์ฝึกอบรมอาชีพในสถานศึกษาอาชีวศึกษาเพื่อพัฒนาอาชีพประชาชน</t>
  </si>
  <si>
    <t>โครงการสร้างเสริมคุณภาพสถานศึกษาขนาดเล็กให้ได้มาตรฐานการศึกษา</t>
  </si>
  <si>
    <t>โครงการลดปัญหาการออกกลางคันของผู้เรียนอาชีวศึกษา</t>
  </si>
  <si>
    <t>โครงการสร้างเสริมคุณธรรมจริยธรรมและธรรมาภิบาลในสถานศึกษา</t>
  </si>
  <si>
    <t>โครงการเพิ่มศักยภาพสถานศึกษาโครงการเฉลิมพระเกียรติและอนุรักษ์พันธุกรรมพืชฯ</t>
  </si>
  <si>
    <t>โครงการผลิตพัฒนาเสริมสร้างคุณภาพชีวิตครู คณาจารย์และบุคลากรทางการศึกษา</t>
  </si>
  <si>
    <t>โครงการขยายบทบาทศูนย์ซ่อมสร้างเพื่อชุมชน (Fix it Center)</t>
  </si>
  <si>
    <t>โครงการยกระดับคุณภาพการจัดอาชีวศึกษาทวิภาคี</t>
  </si>
  <si>
    <t>โครงการสร้างเครือข่ายความร่วมมือทุกภาคส่วน</t>
  </si>
  <si>
    <t>โครงการอาชีวะสร้างผู้ประกอบการใหม่แบบครบวงจร</t>
  </si>
  <si>
    <t>โครงการส่งเสริมการประกอบอาชีพอิสระในกลุ่มผู้เรียน</t>
  </si>
  <si>
    <t>โครงการตามมาตรการเพิ่มศักยภาพทางเศรษฐกิจ</t>
  </si>
  <si>
    <t>โครงการความร่วมมือผลิตกำลังคนด้านอาชีวศึกษา</t>
  </si>
  <si>
    <t>โครงการสนับสนุนค่าใช้จ่ายตั้งแต่ระดับอนุบาลจนจบการศึกษาขั้นพื้นฐาน</t>
  </si>
  <si>
    <t>โครงการเตรียมความพร้อมสู่ประชาคมอาเซียน</t>
  </si>
  <si>
    <t xml:space="preserve">โครงการงานบริหารงานทั่วไป </t>
  </si>
  <si>
    <t xml:space="preserve">โครงการเอกสารการพิมพ์ </t>
  </si>
  <si>
    <t>โครงการงานประชาสัมพันธ์</t>
  </si>
  <si>
    <t>โครงการงานบุคลากร</t>
  </si>
  <si>
    <t>โครงการฝึกอบรมเชิงปฏิบัติการขอมี
วิทยฐานะ</t>
  </si>
  <si>
    <t>โครงการงานการเงิน</t>
  </si>
  <si>
    <t>โครงการงานบัญชี</t>
  </si>
  <si>
    <t>โครงการงานพัสดุ</t>
  </si>
  <si>
    <t>โครงการงานอาคารสถานที่</t>
  </si>
  <si>
    <t>โครงการงานทะเบียน</t>
  </si>
  <si>
    <t xml:space="preserve">โครงการจัดพิธีรับประกาศนียบัตร </t>
  </si>
  <si>
    <t>โครงการจัดซื้อวัสดุงานกิจกรรมนักเรียนนักศึกษา</t>
  </si>
  <si>
    <t xml:space="preserve">โครงการกีฬาและนันทนาการ </t>
  </si>
  <si>
    <t xml:space="preserve">โครงการวันสำคัญ </t>
  </si>
  <si>
    <t xml:space="preserve">โครงการกีฬาอาชีวศึกษาจังหวัดพัทลุง </t>
  </si>
  <si>
    <t xml:space="preserve">โครงการสวัสดิการพยาบาล </t>
  </si>
  <si>
    <t xml:space="preserve">โครงการกิจกรรมอกท. </t>
  </si>
  <si>
    <t>โครงการอบรมเชิงปฏิบัติการเสริมสร้างคุณธรรม</t>
  </si>
  <si>
    <t>โครงการปกครอง</t>
  </si>
  <si>
    <t>โครงการฝึกอบรมปรับเปลี่ยนพฤติกรรมนักเรียน</t>
  </si>
  <si>
    <t xml:space="preserve">โครงการเข้าค่ายลูกเสือวิสามัญ </t>
  </si>
  <si>
    <t>โครงการประชุมผู้ปกครอง</t>
  </si>
  <si>
    <t>โครงการงานแนะแนวอาชีพและการจัดหางาน</t>
  </si>
  <si>
    <t xml:space="preserve">โครงการOpen House </t>
  </si>
  <si>
    <t>โครงการปัจฉิมนิเทศ</t>
  </si>
  <si>
    <t>โครงการปฐมนิเทศนักศึกษาใหม่</t>
  </si>
  <si>
    <t>โครงการหนึ่งครูหนึ่งสถานศึกษา</t>
  </si>
  <si>
    <t>โครงการจัดทำคู่มือนักศึกษา</t>
  </si>
  <si>
    <t>โครงการอนุรักษ์สิ่งแวดล้อม</t>
  </si>
  <si>
    <t>โครงการจัดหาวัสดุการเรียนการสอน</t>
  </si>
  <si>
    <t>โครงการจัดการเรียนการสอนแก่ผู้ด้อยโอกาสทางการศึกษา</t>
  </si>
  <si>
    <t>โครงการจัดการศึกษาหลักสูตรประกาศนียบัตรวิชาชีพชั้นสูงเสาร์-อาทิตย์</t>
  </si>
  <si>
    <t>โครงการจัดหาวัสดุห้องสมุด</t>
  </si>
  <si>
    <t>โครงการจัดบอร์ดส่งเสริมความรู้</t>
  </si>
  <si>
    <t>โครงการงานวัดผลประเมินผล</t>
  </si>
  <si>
    <t xml:space="preserve">โครงการวัดความถนัดทางวิชาชีพ </t>
  </si>
  <si>
    <t>โครงการทดสอบทางการศึกษาระดับชาติระดับอาชีวศึกษา</t>
  </si>
  <si>
    <t xml:space="preserve">โครงการเทียบโอนความรู้และประสบการณ์วิชาชีพ </t>
  </si>
  <si>
    <t xml:space="preserve">โครงการประเมินมาตรฐานวิชาชีพ </t>
  </si>
  <si>
    <t xml:space="preserve">โครงการการประเมินผลการเรียนตามสภาพจริง </t>
  </si>
  <si>
    <t>โครงการงานพัฒนาหลักสูตรฯ</t>
  </si>
  <si>
    <t>โครงการพัฒนาหลักสูตรให้สอดคล้องกับความต้องการของสถานประกอบการ</t>
  </si>
  <si>
    <t>โครงการงานสื่อการเรียนการสอน</t>
  </si>
  <si>
    <t>โครงการเดิน-วิ่งทดสอบสมรรถภาพนักศึกษา</t>
  </si>
  <si>
    <t>โครงการจัดหาวัสดุสำนักงานแผนกวิชาพืชศาสตร์</t>
  </si>
  <si>
    <t>โครงการจัดซื้อสื่อการเรียนประจำแผนกวิชา</t>
  </si>
  <si>
    <t xml:space="preserve">โครงการเพิ่มประสิทธิเครื่องคอมพิวเตอร์ </t>
  </si>
  <si>
    <t>โครงการบริการวิชาการด้านปศุสัตว์แก่ชุมชน</t>
  </si>
  <si>
    <t>โครงการอบรมพัฒนาการจัดการศึกษาแบบRBL</t>
  </si>
  <si>
    <t>โครงการโครงงานวิทยาศาสตร์</t>
  </si>
  <si>
    <t xml:space="preserve">โครงการSmart Room </t>
  </si>
  <si>
    <t>โครงการหลักสูตรฐานสมรรถนะ</t>
  </si>
  <si>
    <t>โครงการบริการวิชาชีพคลีนิคเกษตรเคลื่อนที่</t>
  </si>
  <si>
    <t>โครงการปรับพื้นฐานก่อนฝึกงาน</t>
  </si>
  <si>
    <t>โครงการกวดวิชาก่อนสอบV-net</t>
  </si>
  <si>
    <t>โครงการศูนย์เรียนรู้เศรษฐกิจพอเพียง</t>
  </si>
  <si>
    <t>โครงการจัดหาวัสดุแผนกวิชาอุตสาหกรรมฯ</t>
  </si>
  <si>
    <t xml:space="preserve">โครงการนิเทศการสอน </t>
  </si>
  <si>
    <t>โครงการงานวางแผนและงบประมาณ</t>
  </si>
  <si>
    <t xml:space="preserve">โครงการการประชุมนำเสนอผลการปฏิบัติงานตามโครงการ </t>
  </si>
  <si>
    <t>โครงการศูนย์ข้อมูลสารสนเทศ</t>
  </si>
  <si>
    <t>โครงการจัดทำระบบระบุตัวตนและสิทธิของผู้ใช้</t>
  </si>
  <si>
    <t xml:space="preserve">โครงการจัดซื้อเครื่องปรับอากาศห้องศูนย์ข้อมูล </t>
  </si>
  <si>
    <t>โครงการพัฒนาระบบประกันคุณภาพ</t>
  </si>
  <si>
    <t>โครงการสวนยางพารา2</t>
  </si>
  <si>
    <t>โครงการสวนยางพารา1</t>
  </si>
  <si>
    <t>โครงการปลูกปาล์มน้ำมัน</t>
  </si>
  <si>
    <t>โครงการผลิตข้าวสังข์หยดพัทลุงอินทรีย์</t>
  </si>
  <si>
    <t>โครงการผลิตข้าวนาปี</t>
  </si>
  <si>
    <t>โครงการสาธิตเกษตรผสมผสานตามแนวทฤษฎีใหม่</t>
  </si>
  <si>
    <t>โครงการผลิตและรวบรวมพันธุ์ไม้ประดับ</t>
  </si>
  <si>
    <t>โครงการสร้างโรงเรือนปุ๋ยชีวภาพ</t>
  </si>
  <si>
    <t>โครงการปุ๋ยอินทรีย์ชีวภาพเพื่อจำหน่าย</t>
  </si>
  <si>
    <t>โครงการเลี้ยงสุกรแบบครบวงจร</t>
  </si>
  <si>
    <t>โครงการเลี้ยงไก่ไข่ต่อเนื่อง1</t>
  </si>
  <si>
    <t>โครงการเลี้ยงไก่ไข่ 2</t>
  </si>
  <si>
    <t>โครงการโคเนื้อ</t>
  </si>
  <si>
    <t>โครงการโคนม</t>
  </si>
  <si>
    <t>โครงการผสมอาหารเพื่อเลี้ยงสัตว์</t>
  </si>
  <si>
    <t>โครงการอัดฟ่อนฟาง</t>
  </si>
  <si>
    <t>โครงการการใช้ปุ๋ยเคมีร่วมปุ๋ยอินทรีย์</t>
  </si>
  <si>
    <t xml:space="preserve">โครงการวิจัยพฤติกรรมขาดร่วมกิจกรรมหน้าเสาธง </t>
  </si>
  <si>
    <t>งานประชาสัมพันธ์</t>
  </si>
  <si>
    <t>งานบุคลากร</t>
  </si>
  <si>
    <t>ดร.สมพร ดำยศ</t>
  </si>
  <si>
    <t>งานการเงิน</t>
  </si>
  <si>
    <t>งานบัญชี</t>
  </si>
  <si>
    <t>งานพัสดุ</t>
  </si>
  <si>
    <t>งานอาคารสถานที่</t>
  </si>
  <si>
    <t>งานทะเบียน</t>
  </si>
  <si>
    <t>งานกิจกรรมฯ</t>
  </si>
  <si>
    <t>งานสวัสดิการฯ</t>
  </si>
  <si>
    <t>ครูที่ปรึกษา อกท.</t>
  </si>
  <si>
    <t>งานปกครอง</t>
  </si>
  <si>
    <t>งานครูที่ปรึกษา</t>
  </si>
  <si>
    <t>งานแนะแนว</t>
  </si>
  <si>
    <t>รองฯฝ่ายวิชาการ</t>
  </si>
  <si>
    <t>งานศูนย์วิทยบริการ</t>
  </si>
  <si>
    <t>งานวัดผลฯ</t>
  </si>
  <si>
    <t>งานพัฒนาหลักสูตรฯ</t>
  </si>
  <si>
    <t>งานสื่อการเรียนฯ</t>
  </si>
  <si>
    <t>แผนกวิชาพืชศาสตร์</t>
  </si>
  <si>
    <t>แผนกวิชาสัตวศาสตร์</t>
  </si>
  <si>
    <t>แผนกวิชาบริหารฯ</t>
  </si>
  <si>
    <t>ดร.เปรมฤดี ดำยศ</t>
  </si>
  <si>
    <t>แผนกวิชาสามัญฯ</t>
  </si>
  <si>
    <t>แผนกวิชาเกษตรศาสตร์</t>
  </si>
  <si>
    <t>นายจรูญ รงค์รัตน์</t>
  </si>
  <si>
    <t>แผนกวิชาอุตสาหกรรมฯ</t>
  </si>
  <si>
    <t>งานศูนย์ข้อมูล</t>
  </si>
  <si>
    <t>งานประกันฯ</t>
  </si>
  <si>
    <t xml:space="preserve">นายพงษ์ศักดิ์ชายะพันธ์ </t>
  </si>
  <si>
    <t>นายทนง แซ่เฮง</t>
  </si>
  <si>
    <t>ดร.สมพร  ดำยศ</t>
  </si>
  <si>
    <t>นายคัชชา กาญจนจันทร์</t>
  </si>
  <si>
    <t>นายวิโรจน์ จรูญศรีสวัสดิ์</t>
  </si>
  <si>
    <t>นางสมนึก รัตนวิมล</t>
  </si>
  <si>
    <t>นางพรรณี  ทองดีสุข</t>
  </si>
  <si>
    <t>นายเกรียงไกร เรืองณรงค์</t>
  </si>
  <si>
    <t>นายอรรถพร</t>
  </si>
  <si>
    <t>นายสุฐิสัณห์ ชูเซ่ง</t>
  </si>
  <si>
    <t>นายประพันธ์ บำรุงกิจดี</t>
  </si>
  <si>
    <t>โครงการ ชีววิถีเพื่อการพัฒนาอย่างยั่งยืน</t>
  </si>
  <si>
    <t>นายจรูญรงค์รัตน์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</si>
</sst>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69">
    <font>
      <sz val="16"/>
      <name val="TH Sarabun New"/>
      <family val="0"/>
    </font>
    <font>
      <b/>
      <sz val="26"/>
      <name val="TH Sarabun New"/>
      <family val="2"/>
    </font>
    <font>
      <b/>
      <sz val="16"/>
      <name val="TH Sarabun New"/>
      <family val="2"/>
    </font>
    <font>
      <b/>
      <sz val="36"/>
      <name val="TH Sarabun New"/>
      <family val="2"/>
    </font>
    <font>
      <sz val="8"/>
      <name val="TH Sarabun New"/>
      <family val="2"/>
    </font>
    <font>
      <b/>
      <sz val="32"/>
      <name val="TH Sarabun New"/>
      <family val="2"/>
    </font>
    <font>
      <b/>
      <sz val="8"/>
      <name val="TH Sarabun New"/>
      <family val="2"/>
    </font>
    <font>
      <b/>
      <sz val="24"/>
      <name val="TH Sarabun New"/>
      <family val="2"/>
    </font>
    <font>
      <b/>
      <sz val="20"/>
      <name val="TH Sarabun New"/>
      <family val="2"/>
    </font>
    <font>
      <b/>
      <u val="single"/>
      <sz val="16"/>
      <name val="TH Sarabun New"/>
      <family val="2"/>
    </font>
    <font>
      <b/>
      <sz val="14"/>
      <name val="TH Sarabun New"/>
      <family val="2"/>
    </font>
    <font>
      <b/>
      <sz val="22"/>
      <name val="TH Sarabun New"/>
      <family val="2"/>
    </font>
    <font>
      <b/>
      <sz val="18"/>
      <name val="TH Sarabun New"/>
      <family val="2"/>
    </font>
    <font>
      <sz val="20"/>
      <name val="TH Sarabun New"/>
      <family val="2"/>
    </font>
    <font>
      <b/>
      <sz val="28"/>
      <name val="TH Sarabun New"/>
      <family val="2"/>
    </font>
    <font>
      <sz val="14"/>
      <name val="TH Sarabun New"/>
      <family val="2"/>
    </font>
    <font>
      <sz val="9"/>
      <name val="TH Sarabun New"/>
      <family val="2"/>
    </font>
    <font>
      <b/>
      <sz val="9"/>
      <name val="TH Sarabun New"/>
      <family val="2"/>
    </font>
    <font>
      <b/>
      <sz val="12"/>
      <name val="TH Sarabun New"/>
      <family val="2"/>
    </font>
    <font>
      <sz val="12"/>
      <name val="TH Sarabun New"/>
      <family val="2"/>
    </font>
    <font>
      <sz val="11"/>
      <name val="TH Sarabun New"/>
      <family val="2"/>
    </font>
    <font>
      <sz val="13"/>
      <name val="TH Sarabun New"/>
      <family val="2"/>
    </font>
    <font>
      <sz val="1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56"/>
      <name val="TH Sarabun New"/>
      <family val="2"/>
    </font>
    <font>
      <b/>
      <sz val="36"/>
      <color indexed="56"/>
      <name val="TH Sarabun New"/>
      <family val="2"/>
    </font>
    <font>
      <b/>
      <sz val="32"/>
      <color indexed="56"/>
      <name val="TH Sarabun New"/>
      <family val="2"/>
    </font>
    <font>
      <b/>
      <sz val="48"/>
      <color indexed="56"/>
      <name val="TH Sarabun New"/>
      <family val="2"/>
    </font>
    <font>
      <b/>
      <sz val="14"/>
      <color indexed="8"/>
      <name val="TH Sarabun New"/>
      <family val="0"/>
    </font>
    <font>
      <sz val="14"/>
      <color indexed="8"/>
      <name val="TH Sarabun New"/>
      <family val="0"/>
    </font>
    <font>
      <b/>
      <sz val="12"/>
      <color indexed="8"/>
      <name val="TH Sarabun New"/>
      <family val="0"/>
    </font>
    <font>
      <sz val="12"/>
      <color indexed="8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3"/>
      <name val="TH Sarabun New"/>
      <family val="2"/>
    </font>
    <font>
      <b/>
      <sz val="36"/>
      <color theme="3"/>
      <name val="TH Sarabun New"/>
      <family val="2"/>
    </font>
    <font>
      <b/>
      <sz val="32"/>
      <color theme="3"/>
      <name val="TH Sarabun New"/>
      <family val="2"/>
    </font>
    <font>
      <b/>
      <sz val="48"/>
      <color theme="3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16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15" fillId="0" borderId="0" xfId="0" applyFont="1" applyAlignment="1">
      <alignment/>
    </xf>
    <xf numFmtId="3" fontId="10" fillId="0" borderId="2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10" fillId="34" borderId="22" xfId="0" applyFont="1" applyFill="1" applyBorder="1" applyAlignment="1">
      <alignment horizontal="center"/>
    </xf>
    <xf numFmtId="0" fontId="10" fillId="34" borderId="22" xfId="0" applyFont="1" applyFill="1" applyBorder="1" applyAlignment="1">
      <alignment/>
    </xf>
    <xf numFmtId="3" fontId="10" fillId="34" borderId="2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3" fontId="15" fillId="0" borderId="2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10" fillId="34" borderId="20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3" fontId="17" fillId="34" borderId="22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34" borderId="23" xfId="0" applyNumberFormat="1" applyFont="1" applyFill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3" xfId="0" applyFont="1" applyBorder="1" applyAlignment="1">
      <alignment/>
    </xf>
    <xf numFmtId="0" fontId="10" fillId="35" borderId="21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5" fillId="35" borderId="23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2" fillId="35" borderId="0" xfId="0" applyFont="1" applyFill="1" applyAlignment="1">
      <alignment/>
    </xf>
    <xf numFmtId="0" fontId="2" fillId="35" borderId="0" xfId="0" applyFont="1" applyFill="1" applyAlignment="1">
      <alignment/>
    </xf>
    <xf numFmtId="3" fontId="12" fillId="35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0" fillId="34" borderId="21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35" borderId="21" xfId="0" applyFont="1" applyFill="1" applyBorder="1" applyAlignment="1">
      <alignment vertical="top" wrapText="1"/>
    </xf>
    <xf numFmtId="0" fontId="10" fillId="36" borderId="22" xfId="0" applyFont="1" applyFill="1" applyBorder="1" applyAlignment="1">
      <alignment/>
    </xf>
    <xf numFmtId="0" fontId="10" fillId="36" borderId="22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34" borderId="22" xfId="0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6" fontId="0" fillId="0" borderId="0" xfId="0" applyNumberFormat="1" applyFont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17" fontId="10" fillId="0" borderId="21" xfId="0" applyNumberFormat="1" applyFont="1" applyFill="1" applyBorder="1" applyAlignment="1">
      <alignment horizontal="center" vertical="center" wrapText="1"/>
    </xf>
    <xf numFmtId="17" fontId="18" fillId="36" borderId="21" xfId="0" applyNumberFormat="1" applyFont="1" applyFill="1" applyBorder="1" applyAlignment="1">
      <alignment horizontal="center" vertical="center" wrapText="1"/>
    </xf>
    <xf numFmtId="17" fontId="10" fillId="0" borderId="21" xfId="0" applyNumberFormat="1" applyFont="1" applyBorder="1" applyAlignment="1">
      <alignment horizontal="center" vertical="center" wrapText="1"/>
    </xf>
    <xf numFmtId="0" fontId="10" fillId="37" borderId="21" xfId="0" applyFont="1" applyFill="1" applyBorder="1" applyAlignment="1">
      <alignment/>
    </xf>
    <xf numFmtId="2" fontId="15" fillId="0" borderId="22" xfId="0" applyNumberFormat="1" applyFont="1" applyBorder="1" applyAlignment="1">
      <alignment vertical="top" wrapText="1"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2" xfId="0" applyNumberFormat="1" applyFont="1" applyBorder="1" applyAlignment="1">
      <alignment/>
    </xf>
    <xf numFmtId="3" fontId="18" fillId="36" borderId="22" xfId="0" applyNumberFormat="1" applyFont="1" applyFill="1" applyBorder="1" applyAlignment="1">
      <alignment horizontal="center"/>
    </xf>
    <xf numFmtId="3" fontId="18" fillId="35" borderId="2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7" borderId="21" xfId="0" applyFont="1" applyFill="1" applyBorder="1" applyAlignment="1">
      <alignment/>
    </xf>
    <xf numFmtId="3" fontId="18" fillId="37" borderId="21" xfId="0" applyNumberFormat="1" applyFont="1" applyFill="1" applyBorder="1" applyAlignment="1">
      <alignment/>
    </xf>
    <xf numFmtId="3" fontId="19" fillId="37" borderId="21" xfId="0" applyNumberFormat="1" applyFont="1" applyFill="1" applyBorder="1" applyAlignment="1">
      <alignment/>
    </xf>
    <xf numFmtId="0" fontId="19" fillId="0" borderId="22" xfId="0" applyFont="1" applyBorder="1" applyAlignment="1">
      <alignment vertical="top" wrapText="1"/>
    </xf>
    <xf numFmtId="3" fontId="19" fillId="0" borderId="22" xfId="0" applyNumberFormat="1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3" fontId="19" fillId="0" borderId="23" xfId="0" applyNumberFormat="1" applyFont="1" applyBorder="1" applyAlignment="1">
      <alignment vertical="top" wrapText="1"/>
    </xf>
    <xf numFmtId="3" fontId="18" fillId="36" borderId="23" xfId="0" applyNumberFormat="1" applyFont="1" applyFill="1" applyBorder="1" applyAlignment="1">
      <alignment horizontal="center"/>
    </xf>
    <xf numFmtId="3" fontId="18" fillId="35" borderId="23" xfId="0" applyNumberFormat="1" applyFont="1" applyFill="1" applyBorder="1" applyAlignment="1">
      <alignment horizontal="center"/>
    </xf>
    <xf numFmtId="0" fontId="18" fillId="35" borderId="22" xfId="0" applyFont="1" applyFill="1" applyBorder="1" applyAlignment="1">
      <alignment horizontal="center"/>
    </xf>
    <xf numFmtId="3" fontId="18" fillId="35" borderId="22" xfId="0" applyNumberFormat="1" applyFont="1" applyFill="1" applyBorder="1" applyAlignment="1">
      <alignment/>
    </xf>
    <xf numFmtId="3" fontId="18" fillId="36" borderId="20" xfId="0" applyNumberFormat="1" applyFont="1" applyFill="1" applyBorder="1" applyAlignment="1">
      <alignment horizontal="center"/>
    </xf>
    <xf numFmtId="0" fontId="19" fillId="34" borderId="21" xfId="0" applyFont="1" applyFill="1" applyBorder="1" applyAlignment="1">
      <alignment/>
    </xf>
    <xf numFmtId="3" fontId="18" fillId="34" borderId="21" xfId="0" applyNumberFormat="1" applyFont="1" applyFill="1" applyBorder="1" applyAlignment="1">
      <alignment/>
    </xf>
    <xf numFmtId="3" fontId="19" fillId="34" borderId="21" xfId="0" applyNumberFormat="1" applyFont="1" applyFill="1" applyBorder="1" applyAlignment="1">
      <alignment/>
    </xf>
    <xf numFmtId="0" fontId="15" fillId="0" borderId="22" xfId="0" applyFont="1" applyBorder="1" applyAlignment="1">
      <alignment wrapText="1"/>
    </xf>
    <xf numFmtId="0" fontId="10" fillId="37" borderId="2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0" fillId="34" borderId="23" xfId="0" applyFont="1" applyFill="1" applyBorder="1" applyAlignment="1">
      <alignment/>
    </xf>
    <xf numFmtId="2" fontId="15" fillId="0" borderId="23" xfId="0" applyNumberFormat="1" applyFont="1" applyBorder="1" applyAlignment="1">
      <alignment vertical="top" wrapText="1"/>
    </xf>
    <xf numFmtId="0" fontId="19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25" xfId="0" applyFont="1" applyBorder="1" applyAlignment="1">
      <alignment vertical="top" wrapText="1"/>
    </xf>
    <xf numFmtId="0" fontId="15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/>
    </xf>
    <xf numFmtId="0" fontId="10" fillId="0" borderId="16" xfId="0" applyFont="1" applyBorder="1" applyAlignment="1">
      <alignment/>
    </xf>
    <xf numFmtId="169" fontId="15" fillId="0" borderId="22" xfId="33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0" fillId="35" borderId="21" xfId="0" applyFont="1" applyFill="1" applyBorder="1" applyAlignment="1">
      <alignment wrapText="1"/>
    </xf>
    <xf numFmtId="169" fontId="15" fillId="34" borderId="21" xfId="33" applyNumberFormat="1" applyFont="1" applyFill="1" applyBorder="1" applyAlignment="1">
      <alignment/>
    </xf>
    <xf numFmtId="169" fontId="10" fillId="35" borderId="21" xfId="33" applyNumberFormat="1" applyFont="1" applyFill="1" applyBorder="1" applyAlignment="1">
      <alignment/>
    </xf>
    <xf numFmtId="169" fontId="10" fillId="0" borderId="22" xfId="33" applyNumberFormat="1" applyFont="1" applyBorder="1" applyAlignment="1">
      <alignment/>
    </xf>
    <xf numFmtId="169" fontId="10" fillId="34" borderId="22" xfId="33" applyNumberFormat="1" applyFont="1" applyFill="1" applyBorder="1" applyAlignment="1">
      <alignment/>
    </xf>
    <xf numFmtId="169" fontId="0" fillId="0" borderId="22" xfId="33" applyNumberFormat="1" applyFont="1" applyBorder="1" applyAlignment="1">
      <alignment/>
    </xf>
    <xf numFmtId="169" fontId="2" fillId="0" borderId="0" xfId="33" applyNumberFormat="1" applyFont="1" applyAlignment="1">
      <alignment/>
    </xf>
    <xf numFmtId="169" fontId="0" fillId="0" borderId="0" xfId="33" applyNumberFormat="1" applyFont="1" applyAlignment="1">
      <alignment/>
    </xf>
    <xf numFmtId="169" fontId="15" fillId="0" borderId="0" xfId="33" applyNumberFormat="1" applyFont="1" applyAlignment="1">
      <alignment/>
    </xf>
    <xf numFmtId="169" fontId="15" fillId="35" borderId="21" xfId="0" applyNumberFormat="1" applyFont="1" applyFill="1" applyBorder="1" applyAlignment="1">
      <alignment/>
    </xf>
    <xf numFmtId="169" fontId="10" fillId="35" borderId="21" xfId="0" applyNumberFormat="1" applyFont="1" applyFill="1" applyBorder="1" applyAlignment="1">
      <alignment/>
    </xf>
    <xf numFmtId="169" fontId="10" fillId="36" borderId="22" xfId="33" applyNumberFormat="1" applyFont="1" applyFill="1" applyBorder="1" applyAlignment="1">
      <alignment/>
    </xf>
    <xf numFmtId="169" fontId="15" fillId="0" borderId="23" xfId="33" applyNumberFormat="1" applyFont="1" applyBorder="1" applyAlignment="1">
      <alignment/>
    </xf>
    <xf numFmtId="169" fontId="10" fillId="0" borderId="23" xfId="33" applyNumberFormat="1" applyFont="1" applyBorder="1" applyAlignment="1">
      <alignment/>
    </xf>
    <xf numFmtId="169" fontId="10" fillId="34" borderId="23" xfId="33" applyNumberFormat="1" applyFont="1" applyFill="1" applyBorder="1" applyAlignment="1">
      <alignment/>
    </xf>
    <xf numFmtId="169" fontId="10" fillId="36" borderId="22" xfId="0" applyNumberFormat="1" applyFont="1" applyFill="1" applyBorder="1" applyAlignment="1">
      <alignment/>
    </xf>
    <xf numFmtId="169" fontId="15" fillId="0" borderId="25" xfId="33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5" fillId="0" borderId="21" xfId="0" applyFont="1" applyBorder="1" applyAlignment="1">
      <alignment horizontal="left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69" fontId="18" fillId="35" borderId="21" xfId="0" applyNumberFormat="1" applyFont="1" applyFill="1" applyBorder="1" applyAlignment="1">
      <alignment/>
    </xf>
    <xf numFmtId="0" fontId="21" fillId="0" borderId="22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5" fillId="0" borderId="0" xfId="0" applyFont="1" applyAlignment="1">
      <alignment/>
    </xf>
    <xf numFmtId="169" fontId="18" fillId="36" borderId="22" xfId="33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36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5</xdr:col>
      <xdr:colOff>428625</xdr:colOff>
      <xdr:row>6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238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4</xdr:row>
      <xdr:rowOff>19050</xdr:rowOff>
    </xdr:from>
    <xdr:to>
      <xdr:col>8</xdr:col>
      <xdr:colOff>571500</xdr:colOff>
      <xdr:row>5</xdr:row>
      <xdr:rowOff>285750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14382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ผู้อำนวยการ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นายวิกรม พงศ์จันทรเสถียร
</a:t>
          </a:r>
        </a:p>
      </xdr:txBody>
    </xdr:sp>
    <xdr:clientData/>
  </xdr:twoCellAnchor>
  <xdr:twoCellAnchor>
    <xdr:from>
      <xdr:col>0</xdr:col>
      <xdr:colOff>104775</xdr:colOff>
      <xdr:row>4</xdr:row>
      <xdr:rowOff>19050</xdr:rowOff>
    </xdr:from>
    <xdr:to>
      <xdr:col>3</xdr:col>
      <xdr:colOff>85725</xdr:colOff>
      <xdr:row>5</xdr:row>
      <xdr:rowOff>285750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14382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คณะกรรมการบริหารสถานศึกษา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619125</xdr:colOff>
      <xdr:row>4</xdr:row>
      <xdr:rowOff>19050</xdr:rowOff>
    </xdr:from>
    <xdr:to>
      <xdr:col>14</xdr:col>
      <xdr:colOff>600075</xdr:colOff>
      <xdr:row>5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62925" y="14382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คณะกรรมการวิทยาลัย</a:t>
          </a:r>
        </a:p>
      </xdr:txBody>
    </xdr:sp>
    <xdr:clientData/>
  </xdr:twoCellAnchor>
  <xdr:twoCellAnchor>
    <xdr:from>
      <xdr:col>3</xdr:col>
      <xdr:colOff>85725</xdr:colOff>
      <xdr:row>5</xdr:row>
      <xdr:rowOff>0</xdr:rowOff>
    </xdr:from>
    <xdr:to>
      <xdr:col>5</xdr:col>
      <xdr:colOff>590550</xdr:colOff>
      <xdr:row>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143125" y="17240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571500</xdr:colOff>
      <xdr:row>5</xdr:row>
      <xdr:rowOff>0</xdr:rowOff>
    </xdr:from>
    <xdr:to>
      <xdr:col>11</xdr:col>
      <xdr:colOff>619125</xdr:colOff>
      <xdr:row>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057900" y="1724025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428625</xdr:colOff>
      <xdr:row>6</xdr:row>
      <xdr:rowOff>295275</xdr:rowOff>
    </xdr:from>
    <xdr:to>
      <xdr:col>3</xdr:col>
      <xdr:colOff>409575</xdr:colOff>
      <xdr:row>8</xdr:row>
      <xdr:rowOff>257175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28625" y="232410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ฝ่ายบริหารทรัพยากร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นายเอกชัย กรดสุวรรณ</a:t>
          </a:r>
        </a:p>
      </xdr:txBody>
    </xdr:sp>
    <xdr:clientData/>
  </xdr:twoCellAnchor>
  <xdr:twoCellAnchor>
    <xdr:from>
      <xdr:col>4</xdr:col>
      <xdr:colOff>171450</xdr:colOff>
      <xdr:row>7</xdr:row>
      <xdr:rowOff>9525</xdr:rowOff>
    </xdr:from>
    <xdr:to>
      <xdr:col>7</xdr:col>
      <xdr:colOff>238125</xdr:colOff>
      <xdr:row>8</xdr:row>
      <xdr:rowOff>276225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14650" y="2343150"/>
          <a:ext cx="21240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ฝ่ายแผนงานและความร่วมมือ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นายเกรียงศักดิ์ ม่วงน้อย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6</xdr:row>
      <xdr:rowOff>295275</xdr:rowOff>
    </xdr:from>
    <xdr:to>
      <xdr:col>11</xdr:col>
      <xdr:colOff>123825</xdr:colOff>
      <xdr:row>8</xdr:row>
      <xdr:rowOff>257175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448300" y="2324100"/>
          <a:ext cx="2219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ฝ่ายพัฒนากิจการนักเรียนนักศึกษา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นายสุชาติ  ชูท้วม</a:t>
          </a:r>
        </a:p>
      </xdr:txBody>
    </xdr:sp>
    <xdr:clientData/>
  </xdr:twoCellAnchor>
  <xdr:twoCellAnchor>
    <xdr:from>
      <xdr:col>11</xdr:col>
      <xdr:colOff>619125</xdr:colOff>
      <xdr:row>6</xdr:row>
      <xdr:rowOff>285750</xdr:rowOff>
    </xdr:from>
    <xdr:to>
      <xdr:col>14</xdr:col>
      <xdr:colOff>600075</xdr:colOff>
      <xdr:row>8</xdr:row>
      <xdr:rowOff>247650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162925" y="23145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ฝ่ายวิชาการ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นายณัฐพงศ์  สำแดง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2</xdr:col>
      <xdr:colOff>76200</xdr:colOff>
      <xdr:row>5</xdr:row>
      <xdr:rowOff>285750</xdr:rowOff>
    </xdr:from>
    <xdr:to>
      <xdr:col>7</xdr:col>
      <xdr:colOff>238125</xdr:colOff>
      <xdr:row>6</xdr:row>
      <xdr:rowOff>295275</xdr:rowOff>
    </xdr:to>
    <xdr:sp>
      <xdr:nvSpPr>
        <xdr:cNvPr id="11" name="AutoShape 13"/>
        <xdr:cNvSpPr>
          <a:spLocks/>
        </xdr:cNvSpPr>
      </xdr:nvSpPr>
      <xdr:spPr>
        <a:xfrm rot="5400000">
          <a:off x="1447800" y="2009775"/>
          <a:ext cx="3590925" cy="314325"/>
        </a:xfrm>
        <a:prstGeom prst="bentConnector3">
          <a:avLst>
            <a:gd name="adj" fmla="val 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5</xdr:col>
      <xdr:colOff>552450</xdr:colOff>
      <xdr:row>5</xdr:row>
      <xdr:rowOff>285750</xdr:rowOff>
    </xdr:from>
    <xdr:to>
      <xdr:col>7</xdr:col>
      <xdr:colOff>238125</xdr:colOff>
      <xdr:row>7</xdr:row>
      <xdr:rowOff>9525</xdr:rowOff>
    </xdr:to>
    <xdr:sp>
      <xdr:nvSpPr>
        <xdr:cNvPr id="12" name="AutoShape 14"/>
        <xdr:cNvSpPr>
          <a:spLocks/>
        </xdr:cNvSpPr>
      </xdr:nvSpPr>
      <xdr:spPr>
        <a:xfrm rot="5400000">
          <a:off x="3981450" y="2009775"/>
          <a:ext cx="1057275" cy="333375"/>
        </a:xfrm>
        <a:prstGeom prst="bentConnector3">
          <a:avLst>
            <a:gd name="adj" fmla="val 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285750</xdr:rowOff>
    </xdr:from>
    <xdr:to>
      <xdr:col>9</xdr:col>
      <xdr:colOff>390525</xdr:colOff>
      <xdr:row>6</xdr:row>
      <xdr:rowOff>295275</xdr:rowOff>
    </xdr:to>
    <xdr:sp>
      <xdr:nvSpPr>
        <xdr:cNvPr id="13" name="AutoShape 15"/>
        <xdr:cNvSpPr>
          <a:spLocks/>
        </xdr:cNvSpPr>
      </xdr:nvSpPr>
      <xdr:spPr>
        <a:xfrm rot="16200000" flipH="1">
          <a:off x="5038725" y="2009775"/>
          <a:ext cx="1524000" cy="314325"/>
        </a:xfrm>
        <a:prstGeom prst="bentConnector3">
          <a:avLst>
            <a:gd name="adj" fmla="val 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285750</xdr:rowOff>
    </xdr:from>
    <xdr:to>
      <xdr:col>13</xdr:col>
      <xdr:colOff>266700</xdr:colOff>
      <xdr:row>6</xdr:row>
      <xdr:rowOff>285750</xdr:rowOff>
    </xdr:to>
    <xdr:sp>
      <xdr:nvSpPr>
        <xdr:cNvPr id="14" name="AutoShape 16"/>
        <xdr:cNvSpPr>
          <a:spLocks/>
        </xdr:cNvSpPr>
      </xdr:nvSpPr>
      <xdr:spPr>
        <a:xfrm rot="16200000" flipH="1">
          <a:off x="5038725" y="2009775"/>
          <a:ext cx="4143375" cy="3048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438150</xdr:colOff>
      <xdr:row>9</xdr:row>
      <xdr:rowOff>190500</xdr:rowOff>
    </xdr:from>
    <xdr:to>
      <xdr:col>3</xdr:col>
      <xdr:colOff>419100</xdr:colOff>
      <xdr:row>11</xdr:row>
      <xdr:rowOff>161925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38150" y="3133725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11</xdr:row>
      <xdr:rowOff>238125</xdr:rowOff>
    </xdr:from>
    <xdr:to>
      <xdr:col>3</xdr:col>
      <xdr:colOff>419100</xdr:colOff>
      <xdr:row>13</xdr:row>
      <xdr:rowOff>200025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38150" y="379095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13</xdr:row>
      <xdr:rowOff>285750</xdr:rowOff>
    </xdr:from>
    <xdr:to>
      <xdr:col>3</xdr:col>
      <xdr:colOff>419100</xdr:colOff>
      <xdr:row>15</xdr:row>
      <xdr:rowOff>247650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438150" y="44481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16</xdr:row>
      <xdr:rowOff>19050</xdr:rowOff>
    </xdr:from>
    <xdr:to>
      <xdr:col>3</xdr:col>
      <xdr:colOff>419100</xdr:colOff>
      <xdr:row>17</xdr:row>
      <xdr:rowOff>285750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38150" y="50958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447675</xdr:colOff>
      <xdr:row>18</xdr:row>
      <xdr:rowOff>66675</xdr:rowOff>
    </xdr:from>
    <xdr:to>
      <xdr:col>3</xdr:col>
      <xdr:colOff>428625</xdr:colOff>
      <xdr:row>20</xdr:row>
      <xdr:rowOff>38100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447675" y="5753100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9</xdr:row>
      <xdr:rowOff>171450</xdr:rowOff>
    </xdr:from>
    <xdr:to>
      <xdr:col>7</xdr:col>
      <xdr:colOff>152400</xdr:colOff>
      <xdr:row>11</xdr:row>
      <xdr:rowOff>133350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2914650" y="31146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11</xdr:row>
      <xdr:rowOff>219075</xdr:rowOff>
    </xdr:from>
    <xdr:to>
      <xdr:col>7</xdr:col>
      <xdr:colOff>152400</xdr:colOff>
      <xdr:row>13</xdr:row>
      <xdr:rowOff>180975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2914650" y="377190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13</xdr:row>
      <xdr:rowOff>276225</xdr:rowOff>
    </xdr:from>
    <xdr:to>
      <xdr:col>7</xdr:col>
      <xdr:colOff>152400</xdr:colOff>
      <xdr:row>15</xdr:row>
      <xdr:rowOff>228600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2914650" y="4438650"/>
          <a:ext cx="20383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16</xdr:row>
      <xdr:rowOff>0</xdr:rowOff>
    </xdr:from>
    <xdr:to>
      <xdr:col>7</xdr:col>
      <xdr:colOff>152400</xdr:colOff>
      <xdr:row>17</xdr:row>
      <xdr:rowOff>276225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914650" y="5076825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180975</xdr:colOff>
      <xdr:row>18</xdr:row>
      <xdr:rowOff>47625</xdr:rowOff>
    </xdr:from>
    <xdr:to>
      <xdr:col>7</xdr:col>
      <xdr:colOff>161925</xdr:colOff>
      <xdr:row>20</xdr:row>
      <xdr:rowOff>9525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2924175" y="573405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9</xdr:row>
      <xdr:rowOff>142875</xdr:rowOff>
    </xdr:from>
    <xdr:to>
      <xdr:col>10</xdr:col>
      <xdr:colOff>628650</xdr:colOff>
      <xdr:row>11</xdr:row>
      <xdr:rowOff>104775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5448300" y="308610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11</xdr:row>
      <xdr:rowOff>190500</xdr:rowOff>
    </xdr:from>
    <xdr:to>
      <xdr:col>10</xdr:col>
      <xdr:colOff>628650</xdr:colOff>
      <xdr:row>13</xdr:row>
      <xdr:rowOff>161925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448300" y="3743325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13</xdr:row>
      <xdr:rowOff>238125</xdr:rowOff>
    </xdr:from>
    <xdr:to>
      <xdr:col>10</xdr:col>
      <xdr:colOff>628650</xdr:colOff>
      <xdr:row>15</xdr:row>
      <xdr:rowOff>200025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5448300" y="440055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15</xdr:row>
      <xdr:rowOff>276225</xdr:rowOff>
    </xdr:from>
    <xdr:to>
      <xdr:col>10</xdr:col>
      <xdr:colOff>628650</xdr:colOff>
      <xdr:row>17</xdr:row>
      <xdr:rowOff>238125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5448300" y="504825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657225</xdr:colOff>
      <xdr:row>18</xdr:row>
      <xdr:rowOff>19050</xdr:rowOff>
    </xdr:from>
    <xdr:to>
      <xdr:col>10</xdr:col>
      <xdr:colOff>638175</xdr:colOff>
      <xdr:row>19</xdr:row>
      <xdr:rowOff>285750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5457825" y="57054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9</xdr:row>
      <xdr:rowOff>123825</xdr:rowOff>
    </xdr:from>
    <xdr:to>
      <xdr:col>14</xdr:col>
      <xdr:colOff>609600</xdr:colOff>
      <xdr:row>11</xdr:row>
      <xdr:rowOff>95250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8172450" y="3067050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11</xdr:row>
      <xdr:rowOff>171450</xdr:rowOff>
    </xdr:from>
    <xdr:to>
      <xdr:col>14</xdr:col>
      <xdr:colOff>609600</xdr:colOff>
      <xdr:row>13</xdr:row>
      <xdr:rowOff>133350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8172450" y="3724275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 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13</xdr:row>
      <xdr:rowOff>219075</xdr:rowOff>
    </xdr:from>
    <xdr:to>
      <xdr:col>14</xdr:col>
      <xdr:colOff>609600</xdr:colOff>
      <xdr:row>15</xdr:row>
      <xdr:rowOff>180975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8172450" y="438150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15</xdr:row>
      <xdr:rowOff>257175</xdr:rowOff>
    </xdr:from>
    <xdr:to>
      <xdr:col>14</xdr:col>
      <xdr:colOff>609600</xdr:colOff>
      <xdr:row>17</xdr:row>
      <xdr:rowOff>219075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8172450" y="5029200"/>
          <a:ext cx="2038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638175</xdr:colOff>
      <xdr:row>18</xdr:row>
      <xdr:rowOff>0</xdr:rowOff>
    </xdr:from>
    <xdr:to>
      <xdr:col>14</xdr:col>
      <xdr:colOff>619125</xdr:colOff>
      <xdr:row>19</xdr:row>
      <xdr:rowOff>276225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8181975" y="5686425"/>
          <a:ext cx="203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619125</xdr:colOff>
      <xdr:row>7</xdr:row>
      <xdr:rowOff>276225</xdr:rowOff>
    </xdr:from>
    <xdr:to>
      <xdr:col>11</xdr:col>
      <xdr:colOff>628650</xdr:colOff>
      <xdr:row>10</xdr:row>
      <xdr:rowOff>104775</xdr:rowOff>
    </xdr:to>
    <xdr:sp>
      <xdr:nvSpPr>
        <xdr:cNvPr id="35" name="AutoShape 37"/>
        <xdr:cNvSpPr>
          <a:spLocks/>
        </xdr:cNvSpPr>
      </xdr:nvSpPr>
      <xdr:spPr>
        <a:xfrm rot="10800000" flipH="1" flipV="1">
          <a:off x="8162925" y="2609850"/>
          <a:ext cx="9525" cy="74295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276225</xdr:rowOff>
    </xdr:from>
    <xdr:to>
      <xdr:col>11</xdr:col>
      <xdr:colOff>628650</xdr:colOff>
      <xdr:row>12</xdr:row>
      <xdr:rowOff>161925</xdr:rowOff>
    </xdr:to>
    <xdr:sp>
      <xdr:nvSpPr>
        <xdr:cNvPr id="36" name="AutoShape 38"/>
        <xdr:cNvSpPr>
          <a:spLocks/>
        </xdr:cNvSpPr>
      </xdr:nvSpPr>
      <xdr:spPr>
        <a:xfrm rot="10800000" flipH="1" flipV="1">
          <a:off x="8162925" y="2609850"/>
          <a:ext cx="9525" cy="14097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276225</xdr:rowOff>
    </xdr:from>
    <xdr:to>
      <xdr:col>11</xdr:col>
      <xdr:colOff>628650</xdr:colOff>
      <xdr:row>14</xdr:row>
      <xdr:rowOff>200025</xdr:rowOff>
    </xdr:to>
    <xdr:sp>
      <xdr:nvSpPr>
        <xdr:cNvPr id="37" name="AutoShape 39"/>
        <xdr:cNvSpPr>
          <a:spLocks/>
        </xdr:cNvSpPr>
      </xdr:nvSpPr>
      <xdr:spPr>
        <a:xfrm rot="10800000" flipH="1" flipV="1">
          <a:off x="8162925" y="2609850"/>
          <a:ext cx="9525" cy="20574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276225</xdr:rowOff>
    </xdr:from>
    <xdr:to>
      <xdr:col>11</xdr:col>
      <xdr:colOff>628650</xdr:colOff>
      <xdr:row>16</xdr:row>
      <xdr:rowOff>238125</xdr:rowOff>
    </xdr:to>
    <xdr:sp>
      <xdr:nvSpPr>
        <xdr:cNvPr id="38" name="AutoShape 40"/>
        <xdr:cNvSpPr>
          <a:spLocks/>
        </xdr:cNvSpPr>
      </xdr:nvSpPr>
      <xdr:spPr>
        <a:xfrm rot="10800000" flipH="1" flipV="1">
          <a:off x="8162925" y="2609850"/>
          <a:ext cx="9525" cy="27051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276225</xdr:rowOff>
    </xdr:from>
    <xdr:to>
      <xdr:col>11</xdr:col>
      <xdr:colOff>638175</xdr:colOff>
      <xdr:row>18</xdr:row>
      <xdr:rowOff>285750</xdr:rowOff>
    </xdr:to>
    <xdr:sp>
      <xdr:nvSpPr>
        <xdr:cNvPr id="39" name="AutoShape 41"/>
        <xdr:cNvSpPr>
          <a:spLocks/>
        </xdr:cNvSpPr>
      </xdr:nvSpPr>
      <xdr:spPr>
        <a:xfrm rot="10800000" flipH="1" flipV="1">
          <a:off x="8162925" y="2609850"/>
          <a:ext cx="19050" cy="336232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285750</xdr:rowOff>
    </xdr:from>
    <xdr:to>
      <xdr:col>7</xdr:col>
      <xdr:colOff>638175</xdr:colOff>
      <xdr:row>10</xdr:row>
      <xdr:rowOff>123825</xdr:rowOff>
    </xdr:to>
    <xdr:sp>
      <xdr:nvSpPr>
        <xdr:cNvPr id="40" name="AutoShape 42"/>
        <xdr:cNvSpPr>
          <a:spLocks/>
        </xdr:cNvSpPr>
      </xdr:nvSpPr>
      <xdr:spPr>
        <a:xfrm rot="10800000" flipH="1" flipV="1">
          <a:off x="5429250" y="2619375"/>
          <a:ext cx="9525" cy="7524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285750</xdr:rowOff>
    </xdr:from>
    <xdr:to>
      <xdr:col>7</xdr:col>
      <xdr:colOff>638175</xdr:colOff>
      <xdr:row>12</xdr:row>
      <xdr:rowOff>171450</xdr:rowOff>
    </xdr:to>
    <xdr:sp>
      <xdr:nvSpPr>
        <xdr:cNvPr id="41" name="AutoShape 43"/>
        <xdr:cNvSpPr>
          <a:spLocks/>
        </xdr:cNvSpPr>
      </xdr:nvSpPr>
      <xdr:spPr>
        <a:xfrm rot="10800000" flipH="1" flipV="1">
          <a:off x="5429250" y="2619375"/>
          <a:ext cx="9525" cy="14097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285750</xdr:rowOff>
    </xdr:from>
    <xdr:to>
      <xdr:col>7</xdr:col>
      <xdr:colOff>638175</xdr:colOff>
      <xdr:row>14</xdr:row>
      <xdr:rowOff>219075</xdr:rowOff>
    </xdr:to>
    <xdr:sp>
      <xdr:nvSpPr>
        <xdr:cNvPr id="42" name="AutoShape 44"/>
        <xdr:cNvSpPr>
          <a:spLocks/>
        </xdr:cNvSpPr>
      </xdr:nvSpPr>
      <xdr:spPr>
        <a:xfrm rot="10800000" flipH="1" flipV="1">
          <a:off x="5429250" y="2619375"/>
          <a:ext cx="9525" cy="20669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285750</xdr:rowOff>
    </xdr:from>
    <xdr:to>
      <xdr:col>7</xdr:col>
      <xdr:colOff>638175</xdr:colOff>
      <xdr:row>16</xdr:row>
      <xdr:rowOff>257175</xdr:rowOff>
    </xdr:to>
    <xdr:sp>
      <xdr:nvSpPr>
        <xdr:cNvPr id="43" name="AutoShape 45"/>
        <xdr:cNvSpPr>
          <a:spLocks/>
        </xdr:cNvSpPr>
      </xdr:nvSpPr>
      <xdr:spPr>
        <a:xfrm rot="10800000" flipH="1" flipV="1">
          <a:off x="5429250" y="2619375"/>
          <a:ext cx="9525" cy="2714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285750</xdr:rowOff>
    </xdr:from>
    <xdr:to>
      <xdr:col>7</xdr:col>
      <xdr:colOff>647700</xdr:colOff>
      <xdr:row>19</xdr:row>
      <xdr:rowOff>0</xdr:rowOff>
    </xdr:to>
    <xdr:sp>
      <xdr:nvSpPr>
        <xdr:cNvPr id="44" name="AutoShape 46"/>
        <xdr:cNvSpPr>
          <a:spLocks/>
        </xdr:cNvSpPr>
      </xdr:nvSpPr>
      <xdr:spPr>
        <a:xfrm rot="10800000" flipH="1" flipV="1">
          <a:off x="5429250" y="2619375"/>
          <a:ext cx="19050" cy="3371850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10</xdr:row>
      <xdr:rowOff>161925</xdr:rowOff>
    </xdr:to>
    <xdr:sp>
      <xdr:nvSpPr>
        <xdr:cNvPr id="45" name="AutoShape 57"/>
        <xdr:cNvSpPr>
          <a:spLocks/>
        </xdr:cNvSpPr>
      </xdr:nvSpPr>
      <xdr:spPr>
        <a:xfrm rot="10800000" flipH="1" flipV="1">
          <a:off x="2905125" y="2647950"/>
          <a:ext cx="9525" cy="7620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12</xdr:row>
      <xdr:rowOff>200025</xdr:rowOff>
    </xdr:to>
    <xdr:sp>
      <xdr:nvSpPr>
        <xdr:cNvPr id="46" name="AutoShape 58"/>
        <xdr:cNvSpPr>
          <a:spLocks/>
        </xdr:cNvSpPr>
      </xdr:nvSpPr>
      <xdr:spPr>
        <a:xfrm rot="10800000" flipH="1" flipV="1">
          <a:off x="2905125" y="2647950"/>
          <a:ext cx="9525" cy="14097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14</xdr:row>
      <xdr:rowOff>247650</xdr:rowOff>
    </xdr:to>
    <xdr:sp>
      <xdr:nvSpPr>
        <xdr:cNvPr id="47" name="AutoShape 59"/>
        <xdr:cNvSpPr>
          <a:spLocks/>
        </xdr:cNvSpPr>
      </xdr:nvSpPr>
      <xdr:spPr>
        <a:xfrm rot="10800000" flipH="1" flipV="1">
          <a:off x="2905125" y="2647950"/>
          <a:ext cx="9525" cy="20669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16</xdr:row>
      <xdr:rowOff>285750</xdr:rowOff>
    </xdr:to>
    <xdr:sp>
      <xdr:nvSpPr>
        <xdr:cNvPr id="48" name="AutoShape 60"/>
        <xdr:cNvSpPr>
          <a:spLocks/>
        </xdr:cNvSpPr>
      </xdr:nvSpPr>
      <xdr:spPr>
        <a:xfrm rot="10800000" flipH="1" flipV="1">
          <a:off x="2905125" y="2647950"/>
          <a:ext cx="9525" cy="2714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180975</xdr:colOff>
      <xdr:row>19</xdr:row>
      <xdr:rowOff>38100</xdr:rowOff>
    </xdr:to>
    <xdr:sp>
      <xdr:nvSpPr>
        <xdr:cNvPr id="49" name="AutoShape 61"/>
        <xdr:cNvSpPr>
          <a:spLocks/>
        </xdr:cNvSpPr>
      </xdr:nvSpPr>
      <xdr:spPr>
        <a:xfrm rot="10800000" flipH="1" flipV="1">
          <a:off x="2905125" y="2647950"/>
          <a:ext cx="19050" cy="33813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0</xdr:col>
      <xdr:colOff>428625</xdr:colOff>
      <xdr:row>10</xdr:row>
      <xdr:rowOff>200025</xdr:rowOff>
    </xdr:to>
    <xdr:sp>
      <xdr:nvSpPr>
        <xdr:cNvPr id="50" name="AutoShape 67"/>
        <xdr:cNvSpPr>
          <a:spLocks/>
        </xdr:cNvSpPr>
      </xdr:nvSpPr>
      <xdr:spPr>
        <a:xfrm rot="10800000" flipH="1" flipV="1">
          <a:off x="419100" y="2695575"/>
          <a:ext cx="9525" cy="7524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0</xdr:col>
      <xdr:colOff>428625</xdr:colOff>
      <xdr:row>12</xdr:row>
      <xdr:rowOff>247650</xdr:rowOff>
    </xdr:to>
    <xdr:sp>
      <xdr:nvSpPr>
        <xdr:cNvPr id="51" name="AutoShape 68"/>
        <xdr:cNvSpPr>
          <a:spLocks/>
        </xdr:cNvSpPr>
      </xdr:nvSpPr>
      <xdr:spPr>
        <a:xfrm rot="10800000" flipH="1" flipV="1">
          <a:off x="419100" y="2695575"/>
          <a:ext cx="9525" cy="14097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0</xdr:col>
      <xdr:colOff>428625</xdr:colOff>
      <xdr:row>14</xdr:row>
      <xdr:rowOff>295275</xdr:rowOff>
    </xdr:to>
    <xdr:sp>
      <xdr:nvSpPr>
        <xdr:cNvPr id="52" name="AutoShape 69"/>
        <xdr:cNvSpPr>
          <a:spLocks/>
        </xdr:cNvSpPr>
      </xdr:nvSpPr>
      <xdr:spPr>
        <a:xfrm rot="10800000" flipH="1" flipV="1">
          <a:off x="419100" y="2695575"/>
          <a:ext cx="9525" cy="20669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0</xdr:col>
      <xdr:colOff>428625</xdr:colOff>
      <xdr:row>17</xdr:row>
      <xdr:rowOff>38100</xdr:rowOff>
    </xdr:to>
    <xdr:sp>
      <xdr:nvSpPr>
        <xdr:cNvPr id="53" name="AutoShape 70"/>
        <xdr:cNvSpPr>
          <a:spLocks/>
        </xdr:cNvSpPr>
      </xdr:nvSpPr>
      <xdr:spPr>
        <a:xfrm rot="10800000" flipH="1" flipV="1">
          <a:off x="419100" y="2695575"/>
          <a:ext cx="9525" cy="272415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57150</xdr:rowOff>
    </xdr:from>
    <xdr:to>
      <xdr:col>0</xdr:col>
      <xdr:colOff>438150</xdr:colOff>
      <xdr:row>19</xdr:row>
      <xdr:rowOff>76200</xdr:rowOff>
    </xdr:to>
    <xdr:sp>
      <xdr:nvSpPr>
        <xdr:cNvPr id="54" name="AutoShape 71"/>
        <xdr:cNvSpPr>
          <a:spLocks/>
        </xdr:cNvSpPr>
      </xdr:nvSpPr>
      <xdr:spPr>
        <a:xfrm rot="10800000" flipH="1" flipV="1">
          <a:off x="419100" y="2695575"/>
          <a:ext cx="19050" cy="3371850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3</xdr:row>
      <xdr:rowOff>76200</xdr:rowOff>
    </xdr:from>
    <xdr:to>
      <xdr:col>3</xdr:col>
      <xdr:colOff>600075</xdr:colOff>
      <xdr:row>3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2047875" y="9906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57150</xdr:rowOff>
    </xdr:from>
    <xdr:to>
      <xdr:col>3</xdr:col>
      <xdr:colOff>600075</xdr:colOff>
      <xdr:row>5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2047875" y="1581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66675</xdr:rowOff>
    </xdr:from>
    <xdr:to>
      <xdr:col>3</xdr:col>
      <xdr:colOff>600075</xdr:colOff>
      <xdr:row>4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2047875" y="12858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19050</xdr:rowOff>
    </xdr:from>
    <xdr:to>
      <xdr:col>5</xdr:col>
      <xdr:colOff>428625</xdr:colOff>
      <xdr:row>5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J25"/>
  <sheetViews>
    <sheetView showGridLines="0" zoomScalePageLayoutView="0" workbookViewId="0" topLeftCell="A4">
      <selection activeCell="M24" sqref="M24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7" spans="1:9" ht="24">
      <c r="A7" s="220"/>
      <c r="B7" s="220"/>
      <c r="C7" s="220"/>
      <c r="D7" s="220"/>
      <c r="E7" s="220"/>
      <c r="F7" s="220"/>
      <c r="G7" s="220"/>
      <c r="H7" s="220"/>
      <c r="I7" s="220"/>
    </row>
    <row r="8" spans="1:9" s="36" customFormat="1" ht="53.25">
      <c r="A8" s="219" t="s">
        <v>144</v>
      </c>
      <c r="B8" s="219"/>
      <c r="C8" s="219"/>
      <c r="D8" s="219"/>
      <c r="E8" s="219"/>
      <c r="F8" s="219"/>
      <c r="G8" s="219"/>
      <c r="H8" s="219"/>
      <c r="I8" s="219"/>
    </row>
    <row r="9" spans="1:9" s="36" customFormat="1" ht="53.25">
      <c r="A9" s="219" t="s">
        <v>143</v>
      </c>
      <c r="B9" s="219"/>
      <c r="C9" s="219"/>
      <c r="D9" s="219"/>
      <c r="E9" s="219"/>
      <c r="F9" s="219"/>
      <c r="G9" s="219"/>
      <c r="H9" s="219"/>
      <c r="I9" s="219"/>
    </row>
    <row r="10" spans="1:9" ht="41.25">
      <c r="A10" s="219" t="s">
        <v>141</v>
      </c>
      <c r="B10" s="219"/>
      <c r="C10" s="219"/>
      <c r="D10" s="219"/>
      <c r="E10" s="219"/>
      <c r="F10" s="219"/>
      <c r="G10" s="219"/>
      <c r="H10" s="219"/>
      <c r="I10" s="219"/>
    </row>
    <row r="11" spans="1:9" ht="41.25">
      <c r="A11" s="219" t="s">
        <v>142</v>
      </c>
      <c r="B11" s="219"/>
      <c r="C11" s="219"/>
      <c r="D11" s="219"/>
      <c r="E11" s="219"/>
      <c r="F11" s="219"/>
      <c r="G11" s="219"/>
      <c r="H11" s="219"/>
      <c r="I11" s="219"/>
    </row>
    <row r="12" spans="1:9" ht="53.25">
      <c r="A12" s="218"/>
      <c r="B12" s="218"/>
      <c r="C12" s="218"/>
      <c r="D12" s="218"/>
      <c r="E12" s="218"/>
      <c r="F12" s="218"/>
      <c r="G12" s="218"/>
      <c r="H12" s="218"/>
      <c r="I12" s="218"/>
    </row>
    <row r="19" s="12" customFormat="1" ht="13.5"/>
    <row r="22" spans="1:10" ht="41.25">
      <c r="A22" s="219" t="s">
        <v>145</v>
      </c>
      <c r="B22" s="219"/>
      <c r="C22" s="219"/>
      <c r="D22" s="219"/>
      <c r="E22" s="219"/>
      <c r="F22" s="219"/>
      <c r="G22" s="219"/>
      <c r="H22" s="219"/>
      <c r="I22" s="219"/>
      <c r="J22" s="219"/>
    </row>
    <row r="23" spans="1:9" ht="48">
      <c r="A23" s="216" t="s">
        <v>3</v>
      </c>
      <c r="B23" s="216"/>
      <c r="C23" s="216"/>
      <c r="D23" s="216"/>
      <c r="E23" s="216"/>
      <c r="F23" s="216"/>
      <c r="G23" s="216"/>
      <c r="H23" s="216"/>
      <c r="I23" s="216"/>
    </row>
    <row r="24" spans="1:9" ht="53.25">
      <c r="A24" s="218" t="s">
        <v>4</v>
      </c>
      <c r="B24" s="218"/>
      <c r="C24" s="218"/>
      <c r="D24" s="218"/>
      <c r="E24" s="218"/>
      <c r="F24" s="218"/>
      <c r="G24" s="218"/>
      <c r="H24" s="218"/>
      <c r="I24" s="218"/>
    </row>
    <row r="25" spans="1:9" ht="39">
      <c r="A25" s="217" t="s">
        <v>146</v>
      </c>
      <c r="B25" s="217"/>
      <c r="C25" s="217"/>
      <c r="D25" s="217"/>
      <c r="E25" s="217"/>
      <c r="F25" s="217"/>
      <c r="G25" s="217"/>
      <c r="H25" s="217"/>
      <c r="I25" s="217"/>
    </row>
  </sheetData>
  <sheetProtection/>
  <mergeCells count="10">
    <mergeCell ref="A23:I23"/>
    <mergeCell ref="A25:I25"/>
    <mergeCell ref="A24:I24"/>
    <mergeCell ref="A22:J22"/>
    <mergeCell ref="A12:I12"/>
    <mergeCell ref="A7:I7"/>
    <mergeCell ref="A9:I9"/>
    <mergeCell ref="A10:I10"/>
    <mergeCell ref="A11:I11"/>
    <mergeCell ref="A8:I8"/>
  </mergeCells>
  <printOptions/>
  <pageMargins left="1.1811023622047245" right="0.3937007874015748" top="0.5905511811023623" bottom="0.5905511811023623" header="0.1968503937007874" footer="0.1968503937007874"/>
  <pageSetup orientation="portrait" paperSize="9" r:id="rId2"/>
  <headerFooter alignWithMargins="0">
    <oddFooter>&amp;R&amp;6Jin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"/>
  <sheetViews>
    <sheetView showGridLines="0" zoomScalePageLayoutView="0" workbookViewId="0" topLeftCell="A1">
      <selection activeCell="R14" sqref="R14"/>
    </sheetView>
  </sheetViews>
  <sheetFormatPr defaultColWidth="9.00390625" defaultRowHeight="24"/>
  <cols>
    <col min="1" max="16384" width="9.00390625" style="2" customWidth="1"/>
  </cols>
  <sheetData>
    <row r="1" s="6" customFormat="1" ht="24"/>
    <row r="2" spans="1:15" s="6" customFormat="1" ht="33">
      <c r="A2" s="230" t="s">
        <v>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s="6" customFormat="1" ht="30.75">
      <c r="A3" s="228" t="s">
        <v>444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="6" customFormat="1" ht="24"/>
    <row r="5" s="6" customFormat="1" ht="24"/>
    <row r="6" s="6" customFormat="1" ht="24"/>
    <row r="7" s="6" customFormat="1" ht="24"/>
    <row r="8" s="6" customFormat="1" ht="24"/>
    <row r="9" s="6" customFormat="1" ht="24"/>
    <row r="10" s="6" customFormat="1" ht="24"/>
    <row r="11" s="6" customFormat="1" ht="24"/>
    <row r="12" s="6" customFormat="1" ht="24"/>
    <row r="13" s="6" customFormat="1" ht="24"/>
    <row r="14" s="6" customFormat="1" ht="24"/>
    <row r="15" s="6" customFormat="1" ht="24"/>
    <row r="16" s="6" customFormat="1" ht="24"/>
    <row r="17" s="6" customFormat="1" ht="24"/>
    <row r="18" s="6" customFormat="1" ht="24"/>
    <row r="19" s="6" customFormat="1" ht="24"/>
  </sheetData>
  <sheetProtection/>
  <mergeCells count="2">
    <mergeCell ref="A2:O2"/>
    <mergeCell ref="A3:O3"/>
  </mergeCells>
  <printOptions/>
  <pageMargins left="0" right="0" top="0.7874015748031497" bottom="0.5905511811023623" header="0.1968503937007874" footer="0.1968503937007874"/>
  <pageSetup firstPageNumber="15" useFirstPageNumber="1" orientation="landscape" paperSize="9" r:id="rId2"/>
  <headerFooter alignWithMargins="0">
    <oddHeader>&amp;R&amp;P</oddHeader>
    <oddFooter>&amp;R&amp;6Jin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58"/>
  <sheetViews>
    <sheetView showGridLines="0" showZeros="0" view="pageLayout" workbookViewId="0" topLeftCell="A61">
      <selection activeCell="D67" sqref="D67:E67"/>
    </sheetView>
  </sheetViews>
  <sheetFormatPr defaultColWidth="9.00390625" defaultRowHeight="24"/>
  <cols>
    <col min="1" max="1" width="11.375" style="2" customWidth="1"/>
    <col min="2" max="2" width="5.875" style="2" customWidth="1"/>
    <col min="3" max="3" width="9.00390625" style="2" customWidth="1"/>
    <col min="4" max="4" width="9.75390625" style="2" customWidth="1"/>
    <col min="5" max="5" width="4.25390625" style="2" customWidth="1"/>
    <col min="6" max="6" width="6.25390625" style="2" customWidth="1"/>
    <col min="7" max="7" width="6.00390625" style="2" customWidth="1"/>
    <col min="8" max="8" width="9.00390625" style="2" customWidth="1"/>
    <col min="9" max="9" width="4.875" style="2" customWidth="1"/>
    <col min="10" max="10" width="13.00390625" style="2" customWidth="1"/>
    <col min="11" max="11" width="3.25390625" style="2" customWidth="1"/>
    <col min="12" max="16384" width="9.00390625" style="2" customWidth="1"/>
  </cols>
  <sheetData>
    <row r="1" s="6" customFormat="1" ht="24"/>
    <row r="2" spans="1:10" s="6" customFormat="1" ht="30.75">
      <c r="A2" s="228" t="s">
        <v>170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6" customFormat="1" ht="30.75">
      <c r="A3" s="228" t="s">
        <v>444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2:5" s="6" customFormat="1" ht="27">
      <c r="B4" s="30">
        <v>6.1</v>
      </c>
      <c r="C4" s="30" t="s">
        <v>172</v>
      </c>
      <c r="E4" s="6" t="s">
        <v>731</v>
      </c>
    </row>
    <row r="5" s="6" customFormat="1" ht="24">
      <c r="E5" s="6" t="s">
        <v>732</v>
      </c>
    </row>
    <row r="6" spans="1:10" s="6" customFormat="1" ht="24">
      <c r="A6" s="42" t="s">
        <v>733</v>
      </c>
      <c r="B6" s="43"/>
      <c r="C6" s="43"/>
      <c r="D6" s="43"/>
      <c r="E6" s="43"/>
      <c r="F6" s="204" t="s">
        <v>182</v>
      </c>
      <c r="G6" s="43"/>
      <c r="H6" s="43">
        <f>+F7+F11+F14+F17</f>
        <v>0</v>
      </c>
      <c r="I6" s="43">
        <v>90</v>
      </c>
      <c r="J6" s="44" t="s">
        <v>181</v>
      </c>
    </row>
    <row r="7" spans="1:7" s="6" customFormat="1" ht="24">
      <c r="A7" s="41" t="s">
        <v>14</v>
      </c>
      <c r="B7" s="2" t="s">
        <v>173</v>
      </c>
      <c r="C7" s="2"/>
      <c r="D7" s="2">
        <v>61</v>
      </c>
      <c r="E7" s="2"/>
      <c r="F7" s="2">
        <f>SUM(E8:E10)</f>
        <v>0</v>
      </c>
      <c r="G7" s="2" t="s">
        <v>181</v>
      </c>
    </row>
    <row r="8" spans="2:6" s="6" customFormat="1" ht="24">
      <c r="B8" s="6">
        <v>1</v>
      </c>
      <c r="C8" s="6" t="s">
        <v>174</v>
      </c>
      <c r="D8" s="6">
        <v>5</v>
      </c>
      <c r="F8" s="6" t="s">
        <v>181</v>
      </c>
    </row>
    <row r="9" spans="2:6" s="6" customFormat="1" ht="24">
      <c r="B9" s="6">
        <v>2</v>
      </c>
      <c r="C9" s="67" t="s">
        <v>175</v>
      </c>
      <c r="D9" s="6">
        <v>53</v>
      </c>
      <c r="F9" s="6" t="s">
        <v>181</v>
      </c>
    </row>
    <row r="10" spans="2:6" s="6" customFormat="1" ht="24">
      <c r="B10" s="6">
        <v>3</v>
      </c>
      <c r="C10" s="6" t="s">
        <v>196</v>
      </c>
      <c r="D10" s="6">
        <v>3</v>
      </c>
      <c r="F10" s="6" t="s">
        <v>181</v>
      </c>
    </row>
    <row r="11" spans="1:7" s="6" customFormat="1" ht="24">
      <c r="A11" s="41" t="s">
        <v>16</v>
      </c>
      <c r="B11" s="2" t="s">
        <v>176</v>
      </c>
      <c r="C11" s="2"/>
      <c r="D11" s="2">
        <v>8</v>
      </c>
      <c r="E11" s="2"/>
      <c r="F11" s="2">
        <f>SUM(E12:E13)</f>
        <v>0</v>
      </c>
      <c r="G11" s="2" t="s">
        <v>181</v>
      </c>
    </row>
    <row r="12" spans="2:6" s="6" customFormat="1" ht="24">
      <c r="B12" s="6">
        <v>1</v>
      </c>
      <c r="C12" s="6" t="s">
        <v>177</v>
      </c>
      <c r="F12" s="6" t="s">
        <v>181</v>
      </c>
    </row>
    <row r="13" spans="2:6" s="6" customFormat="1" ht="24">
      <c r="B13" s="6">
        <v>2</v>
      </c>
      <c r="C13" s="6" t="s">
        <v>178</v>
      </c>
      <c r="D13" s="6">
        <v>8</v>
      </c>
      <c r="F13" s="6" t="s">
        <v>181</v>
      </c>
    </row>
    <row r="14" spans="1:7" s="6" customFormat="1" ht="24">
      <c r="A14" s="41" t="s">
        <v>25</v>
      </c>
      <c r="B14" s="2" t="s">
        <v>179</v>
      </c>
      <c r="C14" s="2"/>
      <c r="D14" s="2"/>
      <c r="E14" s="2"/>
      <c r="F14" s="2">
        <f>SUM(E15:E16)</f>
        <v>0</v>
      </c>
      <c r="G14" s="2" t="s">
        <v>181</v>
      </c>
    </row>
    <row r="15" spans="2:6" s="6" customFormat="1" ht="24">
      <c r="B15" s="6">
        <v>1</v>
      </c>
      <c r="C15" s="6" t="s">
        <v>177</v>
      </c>
      <c r="F15" s="6" t="s">
        <v>181</v>
      </c>
    </row>
    <row r="16" spans="2:6" s="6" customFormat="1" ht="24">
      <c r="B16" s="6">
        <v>2</v>
      </c>
      <c r="C16" s="6" t="s">
        <v>178</v>
      </c>
      <c r="F16" s="6" t="s">
        <v>181</v>
      </c>
    </row>
    <row r="17" spans="1:10" s="6" customFormat="1" ht="24">
      <c r="A17" s="41" t="s">
        <v>26</v>
      </c>
      <c r="B17" s="2" t="s">
        <v>180</v>
      </c>
      <c r="C17" s="2"/>
      <c r="D17" s="2">
        <v>21</v>
      </c>
      <c r="E17" s="2"/>
      <c r="F17" s="2">
        <f>SUM(E18:E19)</f>
        <v>0</v>
      </c>
      <c r="G17" s="2" t="s">
        <v>181</v>
      </c>
      <c r="H17" s="2"/>
      <c r="I17" s="2"/>
      <c r="J17" s="2"/>
    </row>
    <row r="18" spans="2:6" s="6" customFormat="1" ht="24">
      <c r="B18" s="6">
        <v>1</v>
      </c>
      <c r="C18" s="6" t="s">
        <v>177</v>
      </c>
      <c r="D18" s="6">
        <v>1</v>
      </c>
      <c r="F18" s="6" t="s">
        <v>181</v>
      </c>
    </row>
    <row r="19" spans="2:6" s="6" customFormat="1" ht="24">
      <c r="B19" s="6">
        <v>2</v>
      </c>
      <c r="C19" s="6" t="s">
        <v>178</v>
      </c>
      <c r="D19" s="6">
        <v>21</v>
      </c>
      <c r="F19" s="6" t="s">
        <v>181</v>
      </c>
    </row>
    <row r="20" s="6" customFormat="1" ht="24"/>
    <row r="21" spans="1:10" ht="24">
      <c r="A21" s="45" t="s">
        <v>28</v>
      </c>
      <c r="B21" s="46" t="s">
        <v>183</v>
      </c>
      <c r="C21" s="46"/>
      <c r="D21" s="46"/>
      <c r="E21" s="46"/>
      <c r="F21" s="46"/>
      <c r="G21" s="46" t="s">
        <v>181</v>
      </c>
      <c r="H21" s="46"/>
      <c r="I21" s="46"/>
      <c r="J21" s="47"/>
    </row>
    <row r="22" spans="1:10" ht="24">
      <c r="A22" s="48" t="s">
        <v>184</v>
      </c>
      <c r="B22" s="49" t="s">
        <v>187</v>
      </c>
      <c r="C22" s="49"/>
      <c r="D22" s="49"/>
      <c r="E22" s="49"/>
      <c r="F22" s="49"/>
      <c r="G22" s="49" t="s">
        <v>181</v>
      </c>
      <c r="H22" s="49"/>
      <c r="I22" s="49"/>
      <c r="J22" s="50"/>
    </row>
    <row r="24" spans="1:7" ht="24">
      <c r="A24" s="41" t="s">
        <v>185</v>
      </c>
      <c r="B24" s="2" t="s">
        <v>186</v>
      </c>
      <c r="F24" s="2">
        <f>SUM(E25:E26)</f>
        <v>0</v>
      </c>
      <c r="G24" s="2" t="s">
        <v>181</v>
      </c>
    </row>
    <row r="25" spans="2:6" ht="24">
      <c r="B25" s="6">
        <v>1</v>
      </c>
      <c r="C25" s="6" t="s">
        <v>173</v>
      </c>
      <c r="D25" s="6"/>
      <c r="E25" s="6"/>
      <c r="F25" s="6" t="s">
        <v>181</v>
      </c>
    </row>
    <row r="26" spans="2:6" ht="24">
      <c r="B26" s="6">
        <v>2</v>
      </c>
      <c r="C26" s="6" t="s">
        <v>176</v>
      </c>
      <c r="D26" s="6"/>
      <c r="E26" s="6"/>
      <c r="F26" s="6" t="s">
        <v>181</v>
      </c>
    </row>
    <row r="35" spans="2:10" ht="27">
      <c r="B35" s="30">
        <v>6.2</v>
      </c>
      <c r="C35" s="30" t="s">
        <v>188</v>
      </c>
      <c r="D35" s="6"/>
      <c r="I35" s="2">
        <v>88</v>
      </c>
      <c r="J35" s="2" t="s">
        <v>181</v>
      </c>
    </row>
    <row r="36" spans="2:10" ht="24">
      <c r="B36" s="41" t="s">
        <v>14</v>
      </c>
      <c r="C36" s="2" t="s">
        <v>194</v>
      </c>
      <c r="E36" s="41" t="s">
        <v>16</v>
      </c>
      <c r="F36" s="2" t="s">
        <v>195</v>
      </c>
      <c r="J36" s="27" t="s">
        <v>198</v>
      </c>
    </row>
    <row r="37" spans="1:11" ht="24">
      <c r="A37" s="6" t="s">
        <v>189</v>
      </c>
      <c r="D37" s="52" t="s">
        <v>205</v>
      </c>
      <c r="E37" s="6" t="s">
        <v>181</v>
      </c>
      <c r="F37" s="6"/>
      <c r="H37" s="52">
        <v>17</v>
      </c>
      <c r="I37" s="6" t="s">
        <v>181</v>
      </c>
      <c r="J37" s="52">
        <v>17</v>
      </c>
      <c r="K37" s="2" t="s">
        <v>181</v>
      </c>
    </row>
    <row r="38" spans="1:11" ht="24">
      <c r="A38" s="6" t="s">
        <v>190</v>
      </c>
      <c r="D38" s="52" t="s">
        <v>205</v>
      </c>
      <c r="E38" s="6" t="s">
        <v>181</v>
      </c>
      <c r="F38" s="6"/>
      <c r="H38" s="52">
        <v>7</v>
      </c>
      <c r="I38" s="6" t="s">
        <v>181</v>
      </c>
      <c r="J38" s="52">
        <v>7</v>
      </c>
      <c r="K38" s="2" t="s">
        <v>181</v>
      </c>
    </row>
    <row r="39" spans="1:11" ht="24">
      <c r="A39" s="6" t="s">
        <v>197</v>
      </c>
      <c r="D39" s="52">
        <v>1</v>
      </c>
      <c r="E39" s="6" t="s">
        <v>181</v>
      </c>
      <c r="F39" s="6"/>
      <c r="H39" s="52">
        <v>4</v>
      </c>
      <c r="I39" s="6" t="s">
        <v>181</v>
      </c>
      <c r="J39" s="52">
        <v>5</v>
      </c>
      <c r="K39" s="2" t="s">
        <v>181</v>
      </c>
    </row>
    <row r="40" spans="1:11" ht="24">
      <c r="A40" s="6" t="s">
        <v>191</v>
      </c>
      <c r="D40" s="52">
        <v>35</v>
      </c>
      <c r="E40" s="6" t="s">
        <v>181</v>
      </c>
      <c r="F40" s="6"/>
      <c r="H40" s="52">
        <v>6</v>
      </c>
      <c r="I40" s="6" t="s">
        <v>181</v>
      </c>
      <c r="J40" s="52">
        <v>41</v>
      </c>
      <c r="K40" s="2" t="s">
        <v>181</v>
      </c>
    </row>
    <row r="41" spans="1:11" ht="24">
      <c r="A41" s="6" t="s">
        <v>192</v>
      </c>
      <c r="D41" s="52">
        <v>15</v>
      </c>
      <c r="E41" s="6" t="s">
        <v>181</v>
      </c>
      <c r="F41" s="6"/>
      <c r="H41" s="52">
        <v>1</v>
      </c>
      <c r="I41" s="6" t="s">
        <v>181</v>
      </c>
      <c r="J41" s="52">
        <v>16</v>
      </c>
      <c r="K41" s="2" t="s">
        <v>181</v>
      </c>
    </row>
    <row r="42" spans="1:11" ht="24">
      <c r="A42" s="6" t="s">
        <v>193</v>
      </c>
      <c r="D42" s="52">
        <v>2</v>
      </c>
      <c r="E42" s="6" t="s">
        <v>181</v>
      </c>
      <c r="F42" s="6"/>
      <c r="H42" s="52" t="s">
        <v>205</v>
      </c>
      <c r="I42" s="6" t="s">
        <v>181</v>
      </c>
      <c r="J42" s="52">
        <v>2</v>
      </c>
      <c r="K42" s="2" t="s">
        <v>181</v>
      </c>
    </row>
    <row r="43" spans="3:11" ht="24.75" thickBot="1">
      <c r="C43" s="2" t="s">
        <v>198</v>
      </c>
      <c r="D43" s="51">
        <v>53</v>
      </c>
      <c r="E43" s="2" t="s">
        <v>181</v>
      </c>
      <c r="G43" s="2" t="s">
        <v>198</v>
      </c>
      <c r="H43" s="51">
        <f>H37+H38+H39+H40+H41</f>
        <v>35</v>
      </c>
      <c r="I43" s="2" t="s">
        <v>181</v>
      </c>
      <c r="J43" s="51">
        <f>J37+J38+J39+J40+J41+J42</f>
        <v>88</v>
      </c>
      <c r="K43" s="2" t="s">
        <v>181</v>
      </c>
    </row>
    <row r="44" spans="3:9" ht="24.75" thickTop="1">
      <c r="C44" s="6"/>
      <c r="D44" s="6"/>
      <c r="E44" s="6"/>
      <c r="F44" s="6"/>
      <c r="G44" s="6"/>
      <c r="H44" s="6"/>
      <c r="I44" s="6"/>
    </row>
    <row r="45" spans="2:9" ht="27">
      <c r="B45" s="30">
        <v>6.3</v>
      </c>
      <c r="C45" s="30" t="s">
        <v>202</v>
      </c>
      <c r="D45" s="6"/>
      <c r="E45" s="6"/>
      <c r="F45" s="6"/>
      <c r="G45" s="6"/>
      <c r="H45" s="6"/>
      <c r="I45" s="6"/>
    </row>
    <row r="46" spans="2:10" ht="24">
      <c r="B46" s="41" t="s">
        <v>14</v>
      </c>
      <c r="C46" s="2" t="s">
        <v>194</v>
      </c>
      <c r="E46" s="41" t="s">
        <v>16</v>
      </c>
      <c r="F46" s="2" t="s">
        <v>195</v>
      </c>
      <c r="J46" s="27" t="s">
        <v>198</v>
      </c>
    </row>
    <row r="47" spans="1:11" ht="27">
      <c r="A47" s="6" t="s">
        <v>201</v>
      </c>
      <c r="B47" s="30"/>
      <c r="C47" s="30"/>
      <c r="D47" s="52" t="s">
        <v>205</v>
      </c>
      <c r="E47" s="6" t="s">
        <v>181</v>
      </c>
      <c r="F47" s="6"/>
      <c r="H47" s="52" t="s">
        <v>205</v>
      </c>
      <c r="I47" s="6" t="s">
        <v>181</v>
      </c>
      <c r="J47" s="52" t="s">
        <v>205</v>
      </c>
      <c r="K47" s="2" t="s">
        <v>181</v>
      </c>
    </row>
    <row r="48" spans="1:11" ht="24">
      <c r="A48" s="6" t="s">
        <v>199</v>
      </c>
      <c r="D48" s="52">
        <v>1</v>
      </c>
      <c r="E48" s="6" t="s">
        <v>181</v>
      </c>
      <c r="F48" s="6"/>
      <c r="H48" s="52" t="s">
        <v>205</v>
      </c>
      <c r="I48" s="6" t="s">
        <v>181</v>
      </c>
      <c r="J48" s="52" t="s">
        <v>205</v>
      </c>
      <c r="K48" s="2" t="s">
        <v>181</v>
      </c>
    </row>
    <row r="49" spans="1:11" ht="24">
      <c r="A49" s="6" t="s">
        <v>200</v>
      </c>
      <c r="D49" s="52" t="s">
        <v>205</v>
      </c>
      <c r="E49" s="6" t="s">
        <v>181</v>
      </c>
      <c r="F49" s="6"/>
      <c r="H49" s="52" t="s">
        <v>205</v>
      </c>
      <c r="I49" s="6" t="s">
        <v>181</v>
      </c>
      <c r="J49" s="52" t="s">
        <v>205</v>
      </c>
      <c r="K49" s="2" t="s">
        <v>181</v>
      </c>
    </row>
    <row r="50" spans="1:11" ht="24">
      <c r="A50" s="6" t="s">
        <v>203</v>
      </c>
      <c r="D50" s="52" t="s">
        <v>205</v>
      </c>
      <c r="E50" s="6" t="s">
        <v>181</v>
      </c>
      <c r="F50" s="6"/>
      <c r="H50" s="52">
        <v>21</v>
      </c>
      <c r="I50" s="6" t="s">
        <v>181</v>
      </c>
      <c r="J50" s="52">
        <v>21</v>
      </c>
      <c r="K50" s="2" t="s">
        <v>181</v>
      </c>
    </row>
    <row r="51" spans="1:11" ht="24">
      <c r="A51" s="6" t="s">
        <v>204</v>
      </c>
      <c r="D51" s="52" t="s">
        <v>205</v>
      </c>
      <c r="E51" s="6" t="s">
        <v>181</v>
      </c>
      <c r="F51" s="6"/>
      <c r="H51" s="52" t="s">
        <v>205</v>
      </c>
      <c r="I51" s="6" t="s">
        <v>181</v>
      </c>
      <c r="J51" s="52" t="s">
        <v>205</v>
      </c>
      <c r="K51" s="2" t="s">
        <v>181</v>
      </c>
    </row>
    <row r="52" spans="3:11" ht="24.75" thickBot="1">
      <c r="C52" s="2" t="s">
        <v>198</v>
      </c>
      <c r="D52" s="51">
        <v>1</v>
      </c>
      <c r="E52" s="2" t="s">
        <v>181</v>
      </c>
      <c r="G52" s="2" t="s">
        <v>198</v>
      </c>
      <c r="H52" s="51">
        <v>21</v>
      </c>
      <c r="I52" s="2" t="s">
        <v>181</v>
      </c>
      <c r="J52" s="51">
        <v>21</v>
      </c>
      <c r="K52" s="2" t="s">
        <v>181</v>
      </c>
    </row>
    <row r="53" ht="24.75" thickTop="1"/>
    <row r="55" spans="2:9" ht="27">
      <c r="B55" s="30">
        <v>6.3</v>
      </c>
      <c r="C55" s="30" t="s">
        <v>206</v>
      </c>
      <c r="I55" s="27"/>
    </row>
    <row r="56" spans="1:6" ht="24">
      <c r="A56" s="2" t="s">
        <v>209</v>
      </c>
      <c r="C56" s="41" t="s">
        <v>198</v>
      </c>
      <c r="D56" s="52">
        <v>56</v>
      </c>
      <c r="E56" s="2" t="s">
        <v>181</v>
      </c>
      <c r="F56" s="2" t="s">
        <v>216</v>
      </c>
    </row>
    <row r="57" spans="1:11" ht="24">
      <c r="A57" s="243" t="s">
        <v>207</v>
      </c>
      <c r="B57" s="244"/>
      <c r="C57" s="245"/>
      <c r="D57" s="243" t="s">
        <v>208</v>
      </c>
      <c r="E57" s="245"/>
      <c r="F57" s="246" t="s">
        <v>210</v>
      </c>
      <c r="G57" s="247"/>
      <c r="H57" s="247"/>
      <c r="I57" s="247"/>
      <c r="J57" s="247"/>
      <c r="K57" s="248"/>
    </row>
    <row r="58" spans="1:11" ht="24">
      <c r="A58" s="249"/>
      <c r="B58" s="250"/>
      <c r="C58" s="251"/>
      <c r="D58" s="249" t="s">
        <v>212</v>
      </c>
      <c r="E58" s="251"/>
      <c r="F58" s="246" t="s">
        <v>211</v>
      </c>
      <c r="G58" s="247"/>
      <c r="H58" s="248"/>
      <c r="I58" s="246" t="s">
        <v>219</v>
      </c>
      <c r="J58" s="247"/>
      <c r="K58" s="248"/>
    </row>
    <row r="59" spans="1:11" ht="24">
      <c r="A59" s="238" t="s">
        <v>522</v>
      </c>
      <c r="B59" s="239"/>
      <c r="C59" s="240"/>
      <c r="D59" s="241" t="s">
        <v>220</v>
      </c>
      <c r="E59" s="242"/>
      <c r="F59" s="232" t="s">
        <v>523</v>
      </c>
      <c r="G59" s="233"/>
      <c r="H59" s="234"/>
      <c r="I59" s="232" t="s">
        <v>524</v>
      </c>
      <c r="J59" s="233"/>
      <c r="K59" s="234"/>
    </row>
    <row r="60" spans="1:11" ht="24">
      <c r="A60" s="179" t="s">
        <v>525</v>
      </c>
      <c r="B60" s="180"/>
      <c r="C60" s="181"/>
      <c r="D60" s="235" t="s">
        <v>220</v>
      </c>
      <c r="E60" s="237"/>
      <c r="F60" s="173" t="s">
        <v>526</v>
      </c>
      <c r="G60" s="174"/>
      <c r="H60" s="175"/>
      <c r="I60" s="173" t="s">
        <v>527</v>
      </c>
      <c r="J60" s="174"/>
      <c r="K60" s="175"/>
    </row>
    <row r="61" spans="1:11" ht="24">
      <c r="A61" s="179" t="s">
        <v>528</v>
      </c>
      <c r="B61" s="180"/>
      <c r="C61" s="181"/>
      <c r="D61" s="235" t="s">
        <v>214</v>
      </c>
      <c r="E61" s="237"/>
      <c r="F61" s="173" t="s">
        <v>529</v>
      </c>
      <c r="G61" s="174"/>
      <c r="H61" s="175"/>
      <c r="I61" s="173" t="s">
        <v>530</v>
      </c>
      <c r="J61" s="174"/>
      <c r="K61" s="175"/>
    </row>
    <row r="62" spans="1:11" ht="24">
      <c r="A62" s="179" t="s">
        <v>531</v>
      </c>
      <c r="B62" s="180"/>
      <c r="C62" s="181"/>
      <c r="D62" s="235" t="s">
        <v>220</v>
      </c>
      <c r="E62" s="237"/>
      <c r="F62" s="173" t="s">
        <v>532</v>
      </c>
      <c r="G62" s="174"/>
      <c r="H62" s="175"/>
      <c r="I62" s="173" t="s">
        <v>533</v>
      </c>
      <c r="J62" s="174"/>
      <c r="K62" s="175"/>
    </row>
    <row r="63" spans="1:11" ht="24">
      <c r="A63" s="179" t="s">
        <v>534</v>
      </c>
      <c r="B63" s="180"/>
      <c r="C63" s="181"/>
      <c r="D63" s="235" t="s">
        <v>220</v>
      </c>
      <c r="E63" s="237"/>
      <c r="F63" s="173" t="s">
        <v>535</v>
      </c>
      <c r="G63" s="174"/>
      <c r="H63" s="175"/>
      <c r="I63" s="173" t="s">
        <v>536</v>
      </c>
      <c r="J63" s="174"/>
      <c r="K63" s="175"/>
    </row>
    <row r="64" spans="1:11" ht="24">
      <c r="A64" s="179" t="s">
        <v>537</v>
      </c>
      <c r="B64" s="180"/>
      <c r="C64" s="181"/>
      <c r="D64" s="235" t="s">
        <v>220</v>
      </c>
      <c r="E64" s="237"/>
      <c r="F64" s="173" t="s">
        <v>538</v>
      </c>
      <c r="G64" s="174"/>
      <c r="H64" s="175"/>
      <c r="I64" s="173" t="s">
        <v>539</v>
      </c>
      <c r="J64" s="174"/>
      <c r="K64" s="175"/>
    </row>
    <row r="65" spans="1:11" ht="24">
      <c r="A65" s="179" t="s">
        <v>540</v>
      </c>
      <c r="B65" s="180"/>
      <c r="C65" s="181"/>
      <c r="D65" s="235" t="s">
        <v>214</v>
      </c>
      <c r="E65" s="237"/>
      <c r="F65" s="173" t="s">
        <v>541</v>
      </c>
      <c r="G65" s="174"/>
      <c r="H65" s="175"/>
      <c r="I65" s="173" t="s">
        <v>542</v>
      </c>
      <c r="J65" s="174"/>
      <c r="K65" s="175"/>
    </row>
    <row r="66" spans="1:11" ht="24">
      <c r="A66" s="179" t="s">
        <v>543</v>
      </c>
      <c r="B66" s="180"/>
      <c r="C66" s="181"/>
      <c r="D66" s="235" t="s">
        <v>214</v>
      </c>
      <c r="E66" s="237"/>
      <c r="F66" s="173" t="s">
        <v>544</v>
      </c>
      <c r="G66" s="174"/>
      <c r="H66" s="175"/>
      <c r="I66" s="173" t="s">
        <v>545</v>
      </c>
      <c r="J66" s="174"/>
      <c r="K66" s="175"/>
    </row>
    <row r="67" spans="1:11" ht="24">
      <c r="A67" s="179" t="s">
        <v>546</v>
      </c>
      <c r="B67" s="180"/>
      <c r="C67" s="181"/>
      <c r="D67" s="235" t="s">
        <v>220</v>
      </c>
      <c r="E67" s="237"/>
      <c r="F67" s="173" t="s">
        <v>547</v>
      </c>
      <c r="G67" s="174"/>
      <c r="H67" s="175"/>
      <c r="I67" s="173" t="s">
        <v>548</v>
      </c>
      <c r="J67" s="174"/>
      <c r="K67" s="175"/>
    </row>
    <row r="68" spans="1:11" ht="24">
      <c r="A68" s="179" t="s">
        <v>549</v>
      </c>
      <c r="B68" s="180"/>
      <c r="C68" s="181"/>
      <c r="D68" s="235" t="s">
        <v>214</v>
      </c>
      <c r="E68" s="237"/>
      <c r="F68" s="173" t="s">
        <v>550</v>
      </c>
      <c r="G68" s="174"/>
      <c r="H68" s="175"/>
      <c r="I68" s="173" t="s">
        <v>551</v>
      </c>
      <c r="J68" s="174"/>
      <c r="K68" s="175"/>
    </row>
    <row r="69" spans="1:11" ht="24">
      <c r="A69" s="179" t="s">
        <v>552</v>
      </c>
      <c r="B69" s="180"/>
      <c r="C69" s="181"/>
      <c r="D69" s="235" t="s">
        <v>214</v>
      </c>
      <c r="E69" s="237"/>
      <c r="F69" s="173" t="s">
        <v>553</v>
      </c>
      <c r="G69" s="174"/>
      <c r="H69" s="175"/>
      <c r="I69" s="173" t="s">
        <v>554</v>
      </c>
      <c r="J69" s="174"/>
      <c r="K69" s="175"/>
    </row>
    <row r="70" spans="1:11" ht="24">
      <c r="A70" s="179" t="s">
        <v>555</v>
      </c>
      <c r="B70" s="180"/>
      <c r="C70" s="181"/>
      <c r="D70" s="235" t="s">
        <v>220</v>
      </c>
      <c r="E70" s="237"/>
      <c r="F70" s="173" t="s">
        <v>556</v>
      </c>
      <c r="G70" s="174"/>
      <c r="H70" s="175"/>
      <c r="I70" s="173" t="s">
        <v>557</v>
      </c>
      <c r="J70" s="174"/>
      <c r="K70" s="175"/>
    </row>
    <row r="71" spans="1:11" ht="24">
      <c r="A71" s="179" t="s">
        <v>558</v>
      </c>
      <c r="B71" s="180"/>
      <c r="C71" s="181"/>
      <c r="D71" s="235" t="s">
        <v>214</v>
      </c>
      <c r="E71" s="237"/>
      <c r="F71" s="173" t="s">
        <v>559</v>
      </c>
      <c r="G71" s="174"/>
      <c r="H71" s="175"/>
      <c r="I71" s="173" t="s">
        <v>560</v>
      </c>
      <c r="J71" s="174"/>
      <c r="K71" s="175"/>
    </row>
    <row r="72" spans="1:11" ht="24">
      <c r="A72" s="179" t="s">
        <v>561</v>
      </c>
      <c r="B72" s="180"/>
      <c r="C72" s="181"/>
      <c r="D72" s="235" t="s">
        <v>220</v>
      </c>
      <c r="E72" s="237"/>
      <c r="F72" s="173" t="s">
        <v>562</v>
      </c>
      <c r="G72" s="174"/>
      <c r="H72" s="175"/>
      <c r="I72" s="173" t="s">
        <v>563</v>
      </c>
      <c r="J72" s="174"/>
      <c r="K72" s="175"/>
    </row>
    <row r="73" spans="1:11" ht="24">
      <c r="A73" s="179" t="s">
        <v>564</v>
      </c>
      <c r="B73" s="180"/>
      <c r="C73" s="181"/>
      <c r="D73" s="235" t="s">
        <v>214</v>
      </c>
      <c r="E73" s="237"/>
      <c r="F73" s="173" t="s">
        <v>565</v>
      </c>
      <c r="G73" s="174"/>
      <c r="H73" s="175"/>
      <c r="I73" s="173" t="s">
        <v>566</v>
      </c>
      <c r="J73" s="174"/>
      <c r="K73" s="175"/>
    </row>
    <row r="74" spans="1:11" ht="24">
      <c r="A74" s="179" t="s">
        <v>567</v>
      </c>
      <c r="B74" s="180"/>
      <c r="C74" s="181"/>
      <c r="D74" s="235" t="s">
        <v>214</v>
      </c>
      <c r="E74" s="237"/>
      <c r="F74" s="173" t="s">
        <v>568</v>
      </c>
      <c r="G74" s="174"/>
      <c r="H74" s="175"/>
      <c r="I74" s="173" t="s">
        <v>569</v>
      </c>
      <c r="J74" s="174"/>
      <c r="K74" s="175"/>
    </row>
    <row r="75" spans="1:11" ht="24">
      <c r="A75" s="238" t="s">
        <v>570</v>
      </c>
      <c r="B75" s="239"/>
      <c r="C75" s="240"/>
      <c r="D75" s="241" t="s">
        <v>220</v>
      </c>
      <c r="E75" s="242"/>
      <c r="F75" s="232" t="s">
        <v>571</v>
      </c>
      <c r="G75" s="233"/>
      <c r="H75" s="234"/>
      <c r="I75" s="232" t="s">
        <v>572</v>
      </c>
      <c r="J75" s="233"/>
      <c r="K75" s="234"/>
    </row>
    <row r="76" spans="1:11" ht="24">
      <c r="A76" s="238" t="s">
        <v>573</v>
      </c>
      <c r="B76" s="239"/>
      <c r="C76" s="240"/>
      <c r="D76" s="241" t="s">
        <v>220</v>
      </c>
      <c r="E76" s="242"/>
      <c r="F76" s="232" t="s">
        <v>574</v>
      </c>
      <c r="G76" s="233"/>
      <c r="H76" s="234"/>
      <c r="I76" s="232" t="s">
        <v>575</v>
      </c>
      <c r="J76" s="233"/>
      <c r="K76" s="234"/>
    </row>
    <row r="77" spans="1:11" ht="24">
      <c r="A77" s="238" t="s">
        <v>576</v>
      </c>
      <c r="B77" s="239"/>
      <c r="C77" s="240"/>
      <c r="D77" s="241" t="s">
        <v>220</v>
      </c>
      <c r="E77" s="242"/>
      <c r="F77" s="232" t="s">
        <v>577</v>
      </c>
      <c r="G77" s="233"/>
      <c r="H77" s="234"/>
      <c r="I77" s="265" t="s">
        <v>578</v>
      </c>
      <c r="J77" s="266"/>
      <c r="K77" s="267"/>
    </row>
    <row r="78" spans="1:11" ht="24">
      <c r="A78" s="238" t="s">
        <v>579</v>
      </c>
      <c r="B78" s="239"/>
      <c r="C78" s="240"/>
      <c r="D78" s="241" t="s">
        <v>580</v>
      </c>
      <c r="E78" s="242"/>
      <c r="F78" s="232" t="s">
        <v>581</v>
      </c>
      <c r="G78" s="233"/>
      <c r="H78" s="234"/>
      <c r="I78" s="232" t="s">
        <v>582</v>
      </c>
      <c r="J78" s="233"/>
      <c r="K78" s="234"/>
    </row>
    <row r="79" spans="1:11" ht="24">
      <c r="A79" s="238" t="s">
        <v>583</v>
      </c>
      <c r="B79" s="239"/>
      <c r="C79" s="240"/>
      <c r="D79" s="241" t="s">
        <v>220</v>
      </c>
      <c r="E79" s="242"/>
      <c r="F79" s="232" t="s">
        <v>584</v>
      </c>
      <c r="G79" s="233"/>
      <c r="H79" s="234"/>
      <c r="I79" s="232" t="s">
        <v>585</v>
      </c>
      <c r="J79" s="233"/>
      <c r="K79" s="234"/>
    </row>
    <row r="80" spans="1:11" ht="24">
      <c r="A80" s="238" t="s">
        <v>586</v>
      </c>
      <c r="B80" s="239"/>
      <c r="C80" s="240"/>
      <c r="D80" s="241" t="s">
        <v>214</v>
      </c>
      <c r="E80" s="242"/>
      <c r="F80" s="232" t="s">
        <v>587</v>
      </c>
      <c r="G80" s="233"/>
      <c r="H80" s="234"/>
      <c r="I80" s="232" t="s">
        <v>588</v>
      </c>
      <c r="J80" s="233"/>
      <c r="K80" s="234"/>
    </row>
    <row r="81" spans="1:11" ht="24">
      <c r="A81" s="179" t="s">
        <v>589</v>
      </c>
      <c r="B81" s="180"/>
      <c r="C81" s="181"/>
      <c r="D81" s="235" t="s">
        <v>220</v>
      </c>
      <c r="E81" s="237"/>
      <c r="F81" s="173" t="s">
        <v>590</v>
      </c>
      <c r="G81" s="174"/>
      <c r="H81" s="175"/>
      <c r="I81" s="203" t="s">
        <v>591</v>
      </c>
      <c r="J81" s="174"/>
      <c r="K81" s="175"/>
    </row>
    <row r="82" spans="1:11" ht="24">
      <c r="A82" s="179" t="s">
        <v>592</v>
      </c>
      <c r="B82" s="180"/>
      <c r="C82" s="181"/>
      <c r="D82" s="235" t="s">
        <v>580</v>
      </c>
      <c r="E82" s="237"/>
      <c r="F82" s="173" t="s">
        <v>593</v>
      </c>
      <c r="G82" s="174"/>
      <c r="H82" s="175"/>
      <c r="I82" s="173" t="s">
        <v>594</v>
      </c>
      <c r="J82" s="174"/>
      <c r="K82" s="175"/>
    </row>
    <row r="83" spans="1:11" ht="24">
      <c r="A83" s="179" t="s">
        <v>595</v>
      </c>
      <c r="B83" s="180"/>
      <c r="C83" s="181"/>
      <c r="D83" s="235" t="s">
        <v>220</v>
      </c>
      <c r="E83" s="237"/>
      <c r="F83" s="173" t="s">
        <v>596</v>
      </c>
      <c r="G83" s="174"/>
      <c r="H83" s="175"/>
      <c r="I83" s="173" t="s">
        <v>597</v>
      </c>
      <c r="J83" s="174"/>
      <c r="K83" s="175"/>
    </row>
    <row r="84" spans="1:11" ht="24">
      <c r="A84" s="179" t="s">
        <v>598</v>
      </c>
      <c r="B84" s="180"/>
      <c r="C84" s="181"/>
      <c r="D84" s="235" t="s">
        <v>220</v>
      </c>
      <c r="E84" s="237"/>
      <c r="F84" s="173" t="s">
        <v>599</v>
      </c>
      <c r="G84" s="174"/>
      <c r="H84" s="175"/>
      <c r="I84" s="173" t="s">
        <v>600</v>
      </c>
      <c r="J84" s="174"/>
      <c r="K84" s="175"/>
    </row>
    <row r="85" spans="1:11" ht="24">
      <c r="A85" s="179" t="s">
        <v>601</v>
      </c>
      <c r="B85" s="180"/>
      <c r="C85" s="181"/>
      <c r="D85" s="235" t="s">
        <v>265</v>
      </c>
      <c r="E85" s="237"/>
      <c r="F85" s="173" t="s">
        <v>602</v>
      </c>
      <c r="G85" s="174"/>
      <c r="H85" s="175"/>
      <c r="I85" s="173" t="s">
        <v>603</v>
      </c>
      <c r="J85" s="174"/>
      <c r="K85" s="175"/>
    </row>
    <row r="86" spans="1:11" ht="24">
      <c r="A86" s="179" t="s">
        <v>604</v>
      </c>
      <c r="B86" s="180"/>
      <c r="C86" s="181"/>
      <c r="D86" s="235" t="s">
        <v>220</v>
      </c>
      <c r="E86" s="237"/>
      <c r="F86" s="173" t="s">
        <v>605</v>
      </c>
      <c r="G86" s="174"/>
      <c r="H86" s="175"/>
      <c r="I86" s="173" t="s">
        <v>606</v>
      </c>
      <c r="J86" s="174"/>
      <c r="K86" s="175"/>
    </row>
    <row r="87" spans="1:11" ht="24">
      <c r="A87" s="179" t="s">
        <v>607</v>
      </c>
      <c r="B87" s="180"/>
      <c r="C87" s="181"/>
      <c r="D87" s="235" t="s">
        <v>220</v>
      </c>
      <c r="E87" s="237"/>
      <c r="F87" s="173" t="s">
        <v>556</v>
      </c>
      <c r="G87" s="174"/>
      <c r="H87" s="175"/>
      <c r="I87" s="203" t="s">
        <v>608</v>
      </c>
      <c r="J87" s="174"/>
      <c r="K87" s="175"/>
    </row>
    <row r="88" spans="1:11" ht="24">
      <c r="A88" s="179" t="s">
        <v>609</v>
      </c>
      <c r="B88" s="180"/>
      <c r="C88" s="181"/>
      <c r="D88" s="235" t="s">
        <v>220</v>
      </c>
      <c r="E88" s="237"/>
      <c r="F88" s="173" t="s">
        <v>610</v>
      </c>
      <c r="G88" s="174"/>
      <c r="H88" s="175"/>
      <c r="I88" s="173" t="s">
        <v>611</v>
      </c>
      <c r="J88" s="174"/>
      <c r="K88" s="175"/>
    </row>
    <row r="89" spans="1:11" ht="24">
      <c r="A89" s="179" t="s">
        <v>612</v>
      </c>
      <c r="B89" s="180"/>
      <c r="C89" s="181"/>
      <c r="D89" s="235" t="s">
        <v>214</v>
      </c>
      <c r="E89" s="237"/>
      <c r="F89" s="173" t="s">
        <v>613</v>
      </c>
      <c r="G89" s="174"/>
      <c r="H89" s="175"/>
      <c r="I89" s="203" t="s">
        <v>614</v>
      </c>
      <c r="J89" s="174"/>
      <c r="K89" s="175"/>
    </row>
    <row r="90" spans="1:11" ht="24">
      <c r="A90" s="179" t="s">
        <v>615</v>
      </c>
      <c r="B90" s="180"/>
      <c r="C90" s="181"/>
      <c r="D90" s="235" t="s">
        <v>214</v>
      </c>
      <c r="E90" s="237"/>
      <c r="F90" s="199" t="s">
        <v>616</v>
      </c>
      <c r="G90" s="200"/>
      <c r="H90" s="201"/>
      <c r="I90" s="173" t="s">
        <v>617</v>
      </c>
      <c r="J90" s="174"/>
      <c r="K90" s="175"/>
    </row>
    <row r="91" spans="1:11" ht="24">
      <c r="A91" s="179" t="s">
        <v>618</v>
      </c>
      <c r="B91" s="180"/>
      <c r="C91" s="181"/>
      <c r="D91" s="235" t="s">
        <v>220</v>
      </c>
      <c r="E91" s="237"/>
      <c r="F91" s="173" t="s">
        <v>605</v>
      </c>
      <c r="G91" s="174"/>
      <c r="H91" s="175"/>
      <c r="I91" s="203" t="s">
        <v>619</v>
      </c>
      <c r="J91" s="174"/>
      <c r="K91" s="175"/>
    </row>
    <row r="92" spans="1:11" ht="24">
      <c r="A92" s="179" t="s">
        <v>620</v>
      </c>
      <c r="B92" s="180"/>
      <c r="C92" s="181"/>
      <c r="D92" s="235" t="s">
        <v>220</v>
      </c>
      <c r="E92" s="237"/>
      <c r="F92" s="173" t="s">
        <v>621</v>
      </c>
      <c r="G92" s="174"/>
      <c r="H92" s="175"/>
      <c r="I92" s="203" t="s">
        <v>622</v>
      </c>
      <c r="J92" s="174"/>
      <c r="K92" s="175"/>
    </row>
    <row r="93" spans="1:11" ht="24">
      <c r="A93" s="179" t="s">
        <v>623</v>
      </c>
      <c r="B93" s="180"/>
      <c r="C93" s="181"/>
      <c r="D93" s="235" t="s">
        <v>214</v>
      </c>
      <c r="E93" s="237"/>
      <c r="F93" s="173" t="s">
        <v>624</v>
      </c>
      <c r="G93" s="174"/>
      <c r="H93" s="175"/>
      <c r="I93" s="173" t="s">
        <v>625</v>
      </c>
      <c r="J93" s="174"/>
      <c r="K93" s="175"/>
    </row>
    <row r="94" spans="1:11" ht="24">
      <c r="A94" s="179" t="s">
        <v>626</v>
      </c>
      <c r="B94" s="180"/>
      <c r="C94" s="181"/>
      <c r="D94" s="235" t="s">
        <v>214</v>
      </c>
      <c r="E94" s="237"/>
      <c r="F94" s="173" t="s">
        <v>627</v>
      </c>
      <c r="G94" s="174"/>
      <c r="H94" s="175"/>
      <c r="I94" s="203" t="s">
        <v>628</v>
      </c>
      <c r="J94" s="174"/>
      <c r="K94" s="175"/>
    </row>
    <row r="95" spans="1:11" ht="24">
      <c r="A95" s="179" t="s">
        <v>629</v>
      </c>
      <c r="B95" s="180"/>
      <c r="C95" s="181"/>
      <c r="D95" s="235" t="s">
        <v>220</v>
      </c>
      <c r="E95" s="237"/>
      <c r="F95" s="173" t="s">
        <v>630</v>
      </c>
      <c r="G95" s="174"/>
      <c r="H95" s="175"/>
      <c r="I95" s="203" t="s">
        <v>631</v>
      </c>
      <c r="J95" s="174"/>
      <c r="K95" s="175"/>
    </row>
    <row r="96" spans="1:11" ht="24">
      <c r="A96" s="179" t="s">
        <v>632</v>
      </c>
      <c r="B96" s="180"/>
      <c r="C96" s="181"/>
      <c r="D96" s="235" t="s">
        <v>220</v>
      </c>
      <c r="E96" s="237"/>
      <c r="F96" s="173" t="s">
        <v>633</v>
      </c>
      <c r="G96" s="174"/>
      <c r="H96" s="175"/>
      <c r="I96" s="173" t="s">
        <v>634</v>
      </c>
      <c r="J96" s="174"/>
      <c r="K96" s="175"/>
    </row>
    <row r="97" spans="1:11" ht="24">
      <c r="A97" s="179" t="s">
        <v>635</v>
      </c>
      <c r="B97" s="180"/>
      <c r="C97" s="181"/>
      <c r="D97" s="235" t="s">
        <v>220</v>
      </c>
      <c r="E97" s="237"/>
      <c r="F97" s="173" t="s">
        <v>636</v>
      </c>
      <c r="G97" s="174"/>
      <c r="H97" s="175"/>
      <c r="I97" s="173" t="s">
        <v>637</v>
      </c>
      <c r="J97" s="174"/>
      <c r="K97" s="175"/>
    </row>
    <row r="98" spans="1:11" ht="24">
      <c r="A98" s="179" t="s">
        <v>638</v>
      </c>
      <c r="B98" s="180"/>
      <c r="C98" s="181"/>
      <c r="D98" s="235" t="s">
        <v>220</v>
      </c>
      <c r="E98" s="237"/>
      <c r="F98" s="173" t="s">
        <v>639</v>
      </c>
      <c r="G98" s="174"/>
      <c r="H98" s="175"/>
      <c r="I98" s="173" t="s">
        <v>640</v>
      </c>
      <c r="J98" s="174"/>
      <c r="K98" s="175"/>
    </row>
    <row r="99" spans="1:11" ht="24">
      <c r="A99" s="179" t="s">
        <v>641</v>
      </c>
      <c r="B99" s="180"/>
      <c r="C99" s="181"/>
      <c r="D99" s="235" t="s">
        <v>220</v>
      </c>
      <c r="E99" s="237"/>
      <c r="F99" s="173" t="s">
        <v>642</v>
      </c>
      <c r="G99" s="174"/>
      <c r="H99" s="175"/>
      <c r="I99" s="173" t="s">
        <v>643</v>
      </c>
      <c r="J99" s="174"/>
      <c r="K99" s="175"/>
    </row>
    <row r="100" spans="1:11" ht="24">
      <c r="A100" s="179" t="s">
        <v>644</v>
      </c>
      <c r="B100" s="180"/>
      <c r="C100" s="181"/>
      <c r="D100" s="235" t="s">
        <v>220</v>
      </c>
      <c r="E100" s="237"/>
      <c r="F100" s="173" t="s">
        <v>645</v>
      </c>
      <c r="G100" s="174"/>
      <c r="H100" s="175"/>
      <c r="I100" s="173" t="s">
        <v>634</v>
      </c>
      <c r="J100" s="174"/>
      <c r="K100" s="175"/>
    </row>
    <row r="101" spans="1:11" ht="24">
      <c r="A101" s="179" t="s">
        <v>646</v>
      </c>
      <c r="B101" s="180"/>
      <c r="C101" s="181"/>
      <c r="D101" s="235" t="s">
        <v>220</v>
      </c>
      <c r="E101" s="237"/>
      <c r="F101" s="173" t="s">
        <v>647</v>
      </c>
      <c r="G101" s="174"/>
      <c r="H101" s="175"/>
      <c r="I101" s="173" t="s">
        <v>648</v>
      </c>
      <c r="J101" s="174"/>
      <c r="K101" s="175"/>
    </row>
    <row r="102" spans="1:11" ht="24">
      <c r="A102" s="179" t="s">
        <v>649</v>
      </c>
      <c r="B102" s="180"/>
      <c r="C102" s="181"/>
      <c r="D102" s="235" t="s">
        <v>220</v>
      </c>
      <c r="E102" s="237"/>
      <c r="F102" s="173" t="s">
        <v>650</v>
      </c>
      <c r="G102" s="174"/>
      <c r="H102" s="175"/>
      <c r="I102" s="173" t="s">
        <v>651</v>
      </c>
      <c r="J102" s="174"/>
      <c r="K102" s="175"/>
    </row>
    <row r="103" spans="1:11" ht="24">
      <c r="A103" s="179" t="s">
        <v>652</v>
      </c>
      <c r="B103" s="180"/>
      <c r="C103" s="181"/>
      <c r="D103" s="235" t="s">
        <v>220</v>
      </c>
      <c r="E103" s="237"/>
      <c r="F103" s="173" t="s">
        <v>653</v>
      </c>
      <c r="G103" s="174"/>
      <c r="H103" s="175"/>
      <c r="I103" s="173" t="s">
        <v>654</v>
      </c>
      <c r="J103" s="174"/>
      <c r="K103" s="175"/>
    </row>
    <row r="104" spans="1:11" ht="24">
      <c r="A104" s="179" t="s">
        <v>655</v>
      </c>
      <c r="B104" s="180"/>
      <c r="C104" s="181"/>
      <c r="D104" s="235" t="s">
        <v>220</v>
      </c>
      <c r="E104" s="237"/>
      <c r="F104" s="173" t="s">
        <v>565</v>
      </c>
      <c r="G104" s="174"/>
      <c r="H104" s="175"/>
      <c r="I104" s="173" t="s">
        <v>656</v>
      </c>
      <c r="J104" s="174"/>
      <c r="K104" s="175"/>
    </row>
    <row r="105" spans="1:11" ht="24">
      <c r="A105" s="179" t="s">
        <v>657</v>
      </c>
      <c r="B105" s="180"/>
      <c r="C105" s="181"/>
      <c r="D105" s="235" t="s">
        <v>214</v>
      </c>
      <c r="E105" s="237"/>
      <c r="F105" s="173" t="s">
        <v>658</v>
      </c>
      <c r="G105" s="174"/>
      <c r="H105" s="175"/>
      <c r="I105" s="173" t="s">
        <v>659</v>
      </c>
      <c r="J105" s="174"/>
      <c r="K105" s="175"/>
    </row>
    <row r="106" spans="1:11" ht="24">
      <c r="A106" s="179" t="s">
        <v>660</v>
      </c>
      <c r="B106" s="180"/>
      <c r="C106" s="181"/>
      <c r="D106" s="235" t="s">
        <v>214</v>
      </c>
      <c r="E106" s="237"/>
      <c r="F106" s="173" t="s">
        <v>661</v>
      </c>
      <c r="G106" s="174"/>
      <c r="H106" s="175"/>
      <c r="I106" s="173" t="s">
        <v>662</v>
      </c>
      <c r="J106" s="174"/>
      <c r="K106" s="175"/>
    </row>
    <row r="107" spans="1:11" ht="24">
      <c r="A107" s="179" t="s">
        <v>663</v>
      </c>
      <c r="B107" s="180"/>
      <c r="C107" s="181"/>
      <c r="D107" s="235" t="s">
        <v>220</v>
      </c>
      <c r="E107" s="237"/>
      <c r="F107" s="173" t="s">
        <v>664</v>
      </c>
      <c r="G107" s="174"/>
      <c r="H107" s="175"/>
      <c r="I107" s="173" t="s">
        <v>665</v>
      </c>
      <c r="J107" s="174"/>
      <c r="K107" s="175"/>
    </row>
    <row r="108" spans="1:11" ht="24">
      <c r="A108" s="179" t="s">
        <v>666</v>
      </c>
      <c r="B108" s="180"/>
      <c r="C108" s="181"/>
      <c r="D108" s="235" t="s">
        <v>220</v>
      </c>
      <c r="E108" s="237"/>
      <c r="F108" s="173" t="s">
        <v>667</v>
      </c>
      <c r="G108" s="174"/>
      <c r="H108" s="175"/>
      <c r="I108" s="173" t="s">
        <v>668</v>
      </c>
      <c r="J108" s="174"/>
      <c r="K108" s="175"/>
    </row>
    <row r="109" spans="1:11" ht="24">
      <c r="A109" s="179" t="s">
        <v>669</v>
      </c>
      <c r="B109" s="180"/>
      <c r="C109" s="181"/>
      <c r="D109" s="235" t="s">
        <v>220</v>
      </c>
      <c r="E109" s="237"/>
      <c r="F109" s="173" t="s">
        <v>670</v>
      </c>
      <c r="G109" s="174"/>
      <c r="H109" s="175"/>
      <c r="I109" s="173" t="s">
        <v>671</v>
      </c>
      <c r="J109" s="174"/>
      <c r="K109" s="175"/>
    </row>
    <row r="110" spans="1:11" ht="24">
      <c r="A110" s="179" t="s">
        <v>672</v>
      </c>
      <c r="B110" s="180"/>
      <c r="C110" s="181"/>
      <c r="D110" s="235" t="s">
        <v>220</v>
      </c>
      <c r="E110" s="237"/>
      <c r="F110" s="173" t="s">
        <v>673</v>
      </c>
      <c r="G110" s="174"/>
      <c r="H110" s="175"/>
      <c r="I110" s="173" t="s">
        <v>634</v>
      </c>
      <c r="J110" s="174"/>
      <c r="K110" s="175"/>
    </row>
    <row r="111" spans="1:11" ht="24">
      <c r="A111" s="173" t="s">
        <v>674</v>
      </c>
      <c r="B111" s="174"/>
      <c r="C111" s="181"/>
      <c r="D111" s="235" t="s">
        <v>220</v>
      </c>
      <c r="E111" s="237"/>
      <c r="F111" s="173" t="s">
        <v>675</v>
      </c>
      <c r="G111" s="174"/>
      <c r="H111" s="175"/>
      <c r="I111" s="173" t="s">
        <v>676</v>
      </c>
      <c r="J111" s="174"/>
      <c r="K111" s="175"/>
    </row>
    <row r="112" spans="1:11" ht="24">
      <c r="A112" s="179" t="s">
        <v>677</v>
      </c>
      <c r="B112" s="180"/>
      <c r="C112" s="181"/>
      <c r="D112" s="235" t="s">
        <v>220</v>
      </c>
      <c r="E112" s="237"/>
      <c r="F112" s="173"/>
      <c r="G112" s="174"/>
      <c r="H112" s="175"/>
      <c r="I112" s="235" t="s">
        <v>678</v>
      </c>
      <c r="J112" s="236"/>
      <c r="K112" s="237"/>
    </row>
    <row r="113" spans="1:11" ht="24">
      <c r="A113" s="173" t="s">
        <v>679</v>
      </c>
      <c r="B113" s="174"/>
      <c r="C113" s="181"/>
      <c r="D113" s="235" t="s">
        <v>220</v>
      </c>
      <c r="E113" s="237"/>
      <c r="F113" s="173"/>
      <c r="G113" s="174"/>
      <c r="H113" s="175"/>
      <c r="I113" s="235" t="s">
        <v>680</v>
      </c>
      <c r="J113" s="236"/>
      <c r="K113" s="237"/>
    </row>
    <row r="114" spans="1:11" ht="24">
      <c r="A114" s="202" t="s">
        <v>681</v>
      </c>
      <c r="B114" s="49"/>
      <c r="C114" s="175"/>
      <c r="D114" s="235" t="s">
        <v>214</v>
      </c>
      <c r="E114" s="237"/>
      <c r="F114" s="173"/>
      <c r="G114" s="174"/>
      <c r="H114" s="175"/>
      <c r="I114" s="235" t="s">
        <v>680</v>
      </c>
      <c r="J114" s="236"/>
      <c r="K114" s="237"/>
    </row>
    <row r="115" spans="1:11" ht="24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6" ht="27">
      <c r="A116" s="2" t="s">
        <v>682</v>
      </c>
      <c r="B116" s="30"/>
      <c r="C116" s="41" t="s">
        <v>198</v>
      </c>
      <c r="D116" s="52">
        <v>8</v>
      </c>
      <c r="E116" s="2" t="s">
        <v>181</v>
      </c>
      <c r="F116" s="2" t="s">
        <v>442</v>
      </c>
    </row>
    <row r="117" spans="1:11" ht="24">
      <c r="A117" s="243" t="s">
        <v>207</v>
      </c>
      <c r="B117" s="244"/>
      <c r="C117" s="245"/>
      <c r="D117" s="243" t="s">
        <v>208</v>
      </c>
      <c r="E117" s="245"/>
      <c r="F117" s="246" t="s">
        <v>210</v>
      </c>
      <c r="G117" s="247"/>
      <c r="H117" s="247"/>
      <c r="I117" s="247"/>
      <c r="J117" s="247"/>
      <c r="K117" s="248"/>
    </row>
    <row r="118" spans="1:11" ht="24">
      <c r="A118" s="249"/>
      <c r="B118" s="250"/>
      <c r="C118" s="251"/>
      <c r="D118" s="249" t="s">
        <v>212</v>
      </c>
      <c r="E118" s="251"/>
      <c r="F118" s="246" t="s">
        <v>211</v>
      </c>
      <c r="G118" s="247"/>
      <c r="H118" s="248"/>
      <c r="I118" s="246" t="s">
        <v>219</v>
      </c>
      <c r="J118" s="247"/>
      <c r="K118" s="248"/>
    </row>
    <row r="119" spans="1:11" ht="24">
      <c r="A119" s="238" t="s">
        <v>683</v>
      </c>
      <c r="B119" s="239"/>
      <c r="C119" s="240"/>
      <c r="D119" s="241" t="s">
        <v>265</v>
      </c>
      <c r="E119" s="242"/>
      <c r="F119" s="232"/>
      <c r="G119" s="233"/>
      <c r="H119" s="234"/>
      <c r="I119" s="235" t="s">
        <v>684</v>
      </c>
      <c r="J119" s="236"/>
      <c r="K119" s="237"/>
    </row>
    <row r="120" spans="1:11" ht="24">
      <c r="A120" s="254" t="s">
        <v>685</v>
      </c>
      <c r="B120" s="255"/>
      <c r="C120" s="256"/>
      <c r="D120" s="257" t="s">
        <v>686</v>
      </c>
      <c r="E120" s="258"/>
      <c r="F120" s="259"/>
      <c r="G120" s="260"/>
      <c r="H120" s="261"/>
      <c r="I120" s="262" t="s">
        <v>687</v>
      </c>
      <c r="J120" s="263"/>
      <c r="K120" s="264"/>
    </row>
    <row r="121" spans="1:11" ht="24">
      <c r="A121" s="238" t="s">
        <v>688</v>
      </c>
      <c r="B121" s="239"/>
      <c r="C121" s="240"/>
      <c r="D121" s="241" t="s">
        <v>686</v>
      </c>
      <c r="E121" s="242"/>
      <c r="F121" s="232"/>
      <c r="G121" s="233"/>
      <c r="H121" s="234"/>
      <c r="I121" s="235" t="s">
        <v>689</v>
      </c>
      <c r="J121" s="236"/>
      <c r="K121" s="237"/>
    </row>
    <row r="122" spans="1:11" ht="24">
      <c r="A122" s="238" t="s">
        <v>690</v>
      </c>
      <c r="B122" s="239"/>
      <c r="C122" s="240"/>
      <c r="D122" s="241" t="s">
        <v>691</v>
      </c>
      <c r="E122" s="242"/>
      <c r="F122" s="232"/>
      <c r="G122" s="233"/>
      <c r="H122" s="234"/>
      <c r="I122" s="235" t="s">
        <v>692</v>
      </c>
      <c r="J122" s="236"/>
      <c r="K122" s="237"/>
    </row>
    <row r="123" spans="1:11" ht="24">
      <c r="A123" s="238" t="s">
        <v>693</v>
      </c>
      <c r="B123" s="239"/>
      <c r="C123" s="240"/>
      <c r="D123" s="241" t="s">
        <v>686</v>
      </c>
      <c r="E123" s="242"/>
      <c r="F123" s="232"/>
      <c r="G123" s="233"/>
      <c r="H123" s="234"/>
      <c r="I123" s="235" t="s">
        <v>694</v>
      </c>
      <c r="J123" s="236"/>
      <c r="K123" s="237"/>
    </row>
    <row r="124" spans="1:11" ht="24">
      <c r="A124" s="238" t="s">
        <v>695</v>
      </c>
      <c r="B124" s="239"/>
      <c r="C124" s="240"/>
      <c r="D124" s="241" t="s">
        <v>265</v>
      </c>
      <c r="E124" s="242"/>
      <c r="F124" s="232"/>
      <c r="G124" s="233"/>
      <c r="H124" s="234"/>
      <c r="I124" s="235" t="s">
        <v>684</v>
      </c>
      <c r="J124" s="236"/>
      <c r="K124" s="237"/>
    </row>
    <row r="125" spans="1:11" ht="24">
      <c r="A125" s="238" t="s">
        <v>696</v>
      </c>
      <c r="B125" s="239"/>
      <c r="C125" s="240"/>
      <c r="D125" s="241" t="s">
        <v>686</v>
      </c>
      <c r="E125" s="242"/>
      <c r="F125" s="232"/>
      <c r="G125" s="233"/>
      <c r="H125" s="234"/>
      <c r="I125" s="235" t="s">
        <v>694</v>
      </c>
      <c r="J125" s="236"/>
      <c r="K125" s="237"/>
    </row>
    <row r="126" spans="1:11" ht="24">
      <c r="A126" s="205" t="s">
        <v>697</v>
      </c>
      <c r="B126" s="205"/>
      <c r="C126" s="205"/>
      <c r="D126" s="235" t="s">
        <v>265</v>
      </c>
      <c r="E126" s="237"/>
      <c r="F126" s="173"/>
      <c r="G126" s="174"/>
      <c r="H126" s="175"/>
      <c r="I126" s="235" t="s">
        <v>684</v>
      </c>
      <c r="J126" s="236"/>
      <c r="K126" s="237"/>
    </row>
    <row r="127" spans="1:11" ht="24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6" ht="24">
      <c r="A128" s="53" t="s">
        <v>218</v>
      </c>
      <c r="B128" s="53"/>
      <c r="C128" s="41" t="s">
        <v>198</v>
      </c>
      <c r="D128" s="52" t="s">
        <v>215</v>
      </c>
      <c r="E128" s="2" t="s">
        <v>181</v>
      </c>
      <c r="F128" s="2" t="s">
        <v>442</v>
      </c>
    </row>
    <row r="129" spans="1:11" ht="24">
      <c r="A129" s="243" t="s">
        <v>207</v>
      </c>
      <c r="B129" s="244"/>
      <c r="C129" s="245"/>
      <c r="D129" s="243" t="s">
        <v>208</v>
      </c>
      <c r="E129" s="245"/>
      <c r="F129" s="246" t="s">
        <v>210</v>
      </c>
      <c r="G129" s="247"/>
      <c r="H129" s="247"/>
      <c r="I129" s="247"/>
      <c r="J129" s="247"/>
      <c r="K129" s="248"/>
    </row>
    <row r="130" spans="1:11" ht="24">
      <c r="A130" s="249"/>
      <c r="B130" s="250"/>
      <c r="C130" s="251"/>
      <c r="D130" s="249" t="s">
        <v>212</v>
      </c>
      <c r="E130" s="251"/>
      <c r="F130" s="246" t="s">
        <v>211</v>
      </c>
      <c r="G130" s="247"/>
      <c r="H130" s="248"/>
      <c r="I130" s="246" t="s">
        <v>219</v>
      </c>
      <c r="J130" s="247"/>
      <c r="K130" s="248"/>
    </row>
    <row r="131" spans="1:11" ht="24">
      <c r="A131" s="238" t="s">
        <v>213</v>
      </c>
      <c r="B131" s="239"/>
      <c r="C131" s="240"/>
      <c r="D131" s="241" t="s">
        <v>220</v>
      </c>
      <c r="E131" s="242"/>
      <c r="F131" s="232"/>
      <c r="G131" s="233"/>
      <c r="H131" s="234"/>
      <c r="I131" s="235"/>
      <c r="J131" s="236"/>
      <c r="K131" s="237"/>
    </row>
    <row r="132" spans="1:11" ht="24">
      <c r="A132" s="252"/>
      <c r="B132" s="252"/>
      <c r="C132" s="252"/>
      <c r="D132" s="253"/>
      <c r="E132" s="253"/>
      <c r="F132" s="232"/>
      <c r="G132" s="233"/>
      <c r="H132" s="234"/>
      <c r="I132" s="235"/>
      <c r="J132" s="236"/>
      <c r="K132" s="237"/>
    </row>
    <row r="133" spans="1:11" ht="24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1" ht="24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6" ht="27">
      <c r="A135" s="53" t="s">
        <v>221</v>
      </c>
      <c r="B135" s="30"/>
      <c r="C135" s="41" t="s">
        <v>198</v>
      </c>
      <c r="D135" s="52">
        <v>21</v>
      </c>
      <c r="E135" s="2" t="s">
        <v>181</v>
      </c>
      <c r="F135" s="2" t="s">
        <v>442</v>
      </c>
    </row>
    <row r="136" spans="1:11" ht="24">
      <c r="A136" s="243" t="s">
        <v>207</v>
      </c>
      <c r="B136" s="244"/>
      <c r="C136" s="245"/>
      <c r="D136" s="243" t="s">
        <v>208</v>
      </c>
      <c r="E136" s="245"/>
      <c r="F136" s="246" t="s">
        <v>210</v>
      </c>
      <c r="G136" s="247"/>
      <c r="H136" s="247"/>
      <c r="I136" s="247"/>
      <c r="J136" s="247"/>
      <c r="K136" s="248"/>
    </row>
    <row r="137" spans="1:11" ht="24">
      <c r="A137" s="249"/>
      <c r="B137" s="250"/>
      <c r="C137" s="251"/>
      <c r="D137" s="249" t="s">
        <v>212</v>
      </c>
      <c r="E137" s="251"/>
      <c r="F137" s="246" t="s">
        <v>211</v>
      </c>
      <c r="G137" s="247"/>
      <c r="H137" s="248"/>
      <c r="I137" s="246" t="s">
        <v>219</v>
      </c>
      <c r="J137" s="247"/>
      <c r="K137" s="248"/>
    </row>
    <row r="138" spans="1:11" ht="24">
      <c r="A138" s="238" t="s">
        <v>698</v>
      </c>
      <c r="B138" s="239"/>
      <c r="C138" s="240"/>
      <c r="D138" s="241" t="s">
        <v>220</v>
      </c>
      <c r="E138" s="242"/>
      <c r="F138" s="232"/>
      <c r="G138" s="233"/>
      <c r="H138" s="234"/>
      <c r="I138" s="235" t="s">
        <v>699</v>
      </c>
      <c r="J138" s="236"/>
      <c r="K138" s="237"/>
    </row>
    <row r="139" spans="1:11" ht="24">
      <c r="A139" s="238" t="s">
        <v>700</v>
      </c>
      <c r="B139" s="239"/>
      <c r="C139" s="240"/>
      <c r="D139" s="241" t="s">
        <v>220</v>
      </c>
      <c r="E139" s="242"/>
      <c r="F139" s="232"/>
      <c r="G139" s="233"/>
      <c r="H139" s="234"/>
      <c r="I139" s="235" t="s">
        <v>701</v>
      </c>
      <c r="J139" s="236"/>
      <c r="K139" s="237"/>
    </row>
    <row r="140" spans="1:11" ht="24">
      <c r="A140" s="238" t="s">
        <v>702</v>
      </c>
      <c r="B140" s="239"/>
      <c r="C140" s="240"/>
      <c r="D140" s="241" t="s">
        <v>220</v>
      </c>
      <c r="E140" s="242"/>
      <c r="F140" s="232"/>
      <c r="G140" s="233"/>
      <c r="H140" s="234"/>
      <c r="I140" s="235" t="s">
        <v>703</v>
      </c>
      <c r="J140" s="236"/>
      <c r="K140" s="237"/>
    </row>
    <row r="141" spans="1:11" ht="24">
      <c r="A141" s="238" t="s">
        <v>704</v>
      </c>
      <c r="B141" s="239"/>
      <c r="C141" s="240"/>
      <c r="D141" s="241" t="s">
        <v>220</v>
      </c>
      <c r="E141" s="242"/>
      <c r="F141" s="232"/>
      <c r="G141" s="233"/>
      <c r="H141" s="234"/>
      <c r="I141" s="235" t="s">
        <v>705</v>
      </c>
      <c r="J141" s="236"/>
      <c r="K141" s="237"/>
    </row>
    <row r="142" spans="1:11" ht="24">
      <c r="A142" s="238" t="s">
        <v>706</v>
      </c>
      <c r="B142" s="239"/>
      <c r="C142" s="240"/>
      <c r="D142" s="241" t="s">
        <v>265</v>
      </c>
      <c r="E142" s="242"/>
      <c r="F142" s="232"/>
      <c r="G142" s="233"/>
      <c r="H142" s="234"/>
      <c r="I142" s="235" t="s">
        <v>707</v>
      </c>
      <c r="J142" s="236"/>
      <c r="K142" s="237"/>
    </row>
    <row r="143" spans="1:11" ht="24">
      <c r="A143" s="238" t="s">
        <v>708</v>
      </c>
      <c r="B143" s="239"/>
      <c r="C143" s="240"/>
      <c r="D143" s="241" t="s">
        <v>264</v>
      </c>
      <c r="E143" s="242"/>
      <c r="F143" s="232"/>
      <c r="G143" s="233"/>
      <c r="H143" s="234"/>
      <c r="I143" s="235" t="s">
        <v>709</v>
      </c>
      <c r="J143" s="236"/>
      <c r="K143" s="237"/>
    </row>
    <row r="144" spans="1:11" ht="24">
      <c r="A144" s="238" t="s">
        <v>710</v>
      </c>
      <c r="B144" s="239"/>
      <c r="C144" s="240"/>
      <c r="D144" s="241" t="s">
        <v>217</v>
      </c>
      <c r="E144" s="242"/>
      <c r="F144" s="232"/>
      <c r="G144" s="233"/>
      <c r="H144" s="234"/>
      <c r="I144" s="235" t="s">
        <v>709</v>
      </c>
      <c r="J144" s="236"/>
      <c r="K144" s="237"/>
    </row>
    <row r="145" spans="1:11" ht="24">
      <c r="A145" s="232" t="s">
        <v>711</v>
      </c>
      <c r="B145" s="233"/>
      <c r="C145" s="234"/>
      <c r="D145" s="235" t="s">
        <v>712</v>
      </c>
      <c r="E145" s="236"/>
      <c r="F145" s="232"/>
      <c r="G145" s="233"/>
      <c r="H145" s="234"/>
      <c r="I145" s="235" t="s">
        <v>713</v>
      </c>
      <c r="J145" s="236"/>
      <c r="K145" s="237"/>
    </row>
    <row r="146" spans="1:11" ht="24">
      <c r="A146" s="232" t="s">
        <v>714</v>
      </c>
      <c r="B146" s="233"/>
      <c r="C146" s="234"/>
      <c r="D146" s="235" t="s">
        <v>217</v>
      </c>
      <c r="E146" s="236"/>
      <c r="F146" s="232"/>
      <c r="G146" s="233"/>
      <c r="H146" s="234"/>
      <c r="I146" s="235" t="s">
        <v>715</v>
      </c>
      <c r="J146" s="236"/>
      <c r="K146" s="237"/>
    </row>
    <row r="147" spans="1:11" ht="24">
      <c r="A147" s="232" t="s">
        <v>716</v>
      </c>
      <c r="B147" s="233"/>
      <c r="C147" s="234"/>
      <c r="D147" s="235" t="s">
        <v>712</v>
      </c>
      <c r="E147" s="236"/>
      <c r="F147" s="232"/>
      <c r="G147" s="233"/>
      <c r="H147" s="234"/>
      <c r="I147" s="235" t="s">
        <v>715</v>
      </c>
      <c r="J147" s="236"/>
      <c r="K147" s="237"/>
    </row>
    <row r="148" spans="1:11" ht="24">
      <c r="A148" s="232" t="s">
        <v>717</v>
      </c>
      <c r="B148" s="233"/>
      <c r="C148" s="234"/>
      <c r="D148" s="235" t="s">
        <v>264</v>
      </c>
      <c r="E148" s="236"/>
      <c r="F148" s="232"/>
      <c r="G148" s="233"/>
      <c r="H148" s="234"/>
      <c r="I148" s="235" t="s">
        <v>718</v>
      </c>
      <c r="J148" s="236"/>
      <c r="K148" s="237"/>
    </row>
    <row r="149" spans="1:11" ht="24">
      <c r="A149" s="173" t="s">
        <v>719</v>
      </c>
      <c r="B149" s="174"/>
      <c r="C149" s="175"/>
      <c r="D149" s="235" t="s">
        <v>686</v>
      </c>
      <c r="E149" s="237"/>
      <c r="F149" s="173"/>
      <c r="G149" s="174"/>
      <c r="H149" s="175"/>
      <c r="I149" s="176"/>
      <c r="J149" s="177" t="s">
        <v>718</v>
      </c>
      <c r="K149" s="178"/>
    </row>
    <row r="150" spans="1:11" ht="24">
      <c r="A150" s="173" t="s">
        <v>720</v>
      </c>
      <c r="B150" s="174"/>
      <c r="C150" s="175"/>
      <c r="D150" s="235" t="s">
        <v>264</v>
      </c>
      <c r="E150" s="237"/>
      <c r="F150" s="173"/>
      <c r="G150" s="174"/>
      <c r="H150" s="175"/>
      <c r="I150" s="176"/>
      <c r="J150" s="177" t="s">
        <v>718</v>
      </c>
      <c r="K150" s="178"/>
    </row>
    <row r="151" spans="1:11" ht="24">
      <c r="A151" s="232" t="s">
        <v>721</v>
      </c>
      <c r="B151" s="233"/>
      <c r="C151" s="234"/>
      <c r="D151" s="235" t="s">
        <v>264</v>
      </c>
      <c r="E151" s="236"/>
      <c r="F151" s="232"/>
      <c r="G151" s="233"/>
      <c r="H151" s="234"/>
      <c r="I151" s="235" t="s">
        <v>718</v>
      </c>
      <c r="J151" s="236"/>
      <c r="K151" s="237"/>
    </row>
    <row r="152" spans="1:11" ht="24">
      <c r="A152" s="232" t="s">
        <v>722</v>
      </c>
      <c r="B152" s="233"/>
      <c r="C152" s="234"/>
      <c r="D152" s="235" t="s">
        <v>264</v>
      </c>
      <c r="E152" s="236"/>
      <c r="F152" s="232"/>
      <c r="G152" s="233"/>
      <c r="H152" s="234"/>
      <c r="I152" s="235" t="s">
        <v>718</v>
      </c>
      <c r="J152" s="236"/>
      <c r="K152" s="237"/>
    </row>
    <row r="153" spans="1:11" ht="24">
      <c r="A153" s="232" t="s">
        <v>723</v>
      </c>
      <c r="B153" s="233"/>
      <c r="C153" s="234"/>
      <c r="D153" s="235" t="s">
        <v>686</v>
      </c>
      <c r="E153" s="236"/>
      <c r="F153" s="232"/>
      <c r="G153" s="233"/>
      <c r="H153" s="234"/>
      <c r="I153" s="235" t="s">
        <v>718</v>
      </c>
      <c r="J153" s="236"/>
      <c r="K153" s="237"/>
    </row>
    <row r="154" spans="1:11" ht="24">
      <c r="A154" s="232" t="s">
        <v>724</v>
      </c>
      <c r="B154" s="233"/>
      <c r="C154" s="234"/>
      <c r="D154" s="235" t="s">
        <v>686</v>
      </c>
      <c r="E154" s="236"/>
      <c r="F154" s="232"/>
      <c r="G154" s="233"/>
      <c r="H154" s="234"/>
      <c r="I154" s="235" t="s">
        <v>718</v>
      </c>
      <c r="J154" s="236"/>
      <c r="K154" s="237"/>
    </row>
    <row r="155" spans="1:11" ht="24">
      <c r="A155" s="232" t="s">
        <v>725</v>
      </c>
      <c r="B155" s="233"/>
      <c r="C155" s="234"/>
      <c r="D155" s="235" t="s">
        <v>726</v>
      </c>
      <c r="E155" s="236"/>
      <c r="F155" s="232"/>
      <c r="G155" s="233"/>
      <c r="H155" s="234"/>
      <c r="I155" s="235" t="s">
        <v>718</v>
      </c>
      <c r="J155" s="236"/>
      <c r="K155" s="237"/>
    </row>
    <row r="156" spans="1:11" ht="24">
      <c r="A156" s="232" t="s">
        <v>727</v>
      </c>
      <c r="B156" s="233"/>
      <c r="C156" s="234"/>
      <c r="D156" s="235" t="s">
        <v>686</v>
      </c>
      <c r="E156" s="236"/>
      <c r="F156" s="232"/>
      <c r="G156" s="233"/>
      <c r="H156" s="234"/>
      <c r="I156" s="235" t="s">
        <v>718</v>
      </c>
      <c r="J156" s="236"/>
      <c r="K156" s="237"/>
    </row>
    <row r="157" spans="1:11" ht="24">
      <c r="A157" s="232" t="s">
        <v>728</v>
      </c>
      <c r="B157" s="233"/>
      <c r="C157" s="234"/>
      <c r="D157" s="235" t="s">
        <v>729</v>
      </c>
      <c r="E157" s="236"/>
      <c r="F157" s="232"/>
      <c r="G157" s="233"/>
      <c r="H157" s="234"/>
      <c r="I157" s="235" t="s">
        <v>718</v>
      </c>
      <c r="J157" s="236"/>
      <c r="K157" s="237"/>
    </row>
    <row r="158" spans="1:11" ht="24">
      <c r="A158" s="232" t="s">
        <v>730</v>
      </c>
      <c r="B158" s="233"/>
      <c r="C158" s="234"/>
      <c r="D158" s="235" t="s">
        <v>686</v>
      </c>
      <c r="E158" s="236"/>
      <c r="F158" s="232"/>
      <c r="G158" s="233"/>
      <c r="H158" s="234"/>
      <c r="I158" s="235" t="s">
        <v>718</v>
      </c>
      <c r="J158" s="236"/>
      <c r="K158" s="237"/>
    </row>
  </sheetData>
  <sheetProtection/>
  <mergeCells count="226">
    <mergeCell ref="D63:E63"/>
    <mergeCell ref="D64:E64"/>
    <mergeCell ref="D65:E65"/>
    <mergeCell ref="D66:E66"/>
    <mergeCell ref="A59:C59"/>
    <mergeCell ref="A2:J2"/>
    <mergeCell ref="A3:J3"/>
    <mergeCell ref="A57:C57"/>
    <mergeCell ref="D57:E57"/>
    <mergeCell ref="D58:E58"/>
    <mergeCell ref="A58:C58"/>
    <mergeCell ref="F58:H58"/>
    <mergeCell ref="F57:K57"/>
    <mergeCell ref="I58:K58"/>
    <mergeCell ref="D71:E71"/>
    <mergeCell ref="D72:E72"/>
    <mergeCell ref="D69:E69"/>
    <mergeCell ref="D70:E70"/>
    <mergeCell ref="I59:K59"/>
    <mergeCell ref="F59:H59"/>
    <mergeCell ref="D59:E59"/>
    <mergeCell ref="D60:E60"/>
    <mergeCell ref="D61:E61"/>
    <mergeCell ref="D62:E62"/>
    <mergeCell ref="A76:C76"/>
    <mergeCell ref="D76:E76"/>
    <mergeCell ref="F76:H76"/>
    <mergeCell ref="I76:K76"/>
    <mergeCell ref="D73:E73"/>
    <mergeCell ref="D74:E74"/>
    <mergeCell ref="D81:E81"/>
    <mergeCell ref="D82:E82"/>
    <mergeCell ref="A77:C77"/>
    <mergeCell ref="D77:E77"/>
    <mergeCell ref="F77:H77"/>
    <mergeCell ref="I77:K77"/>
    <mergeCell ref="A78:C78"/>
    <mergeCell ref="D78:E78"/>
    <mergeCell ref="F78:H78"/>
    <mergeCell ref="I78:K78"/>
    <mergeCell ref="D87:E87"/>
    <mergeCell ref="D88:E88"/>
    <mergeCell ref="D85:E85"/>
    <mergeCell ref="D86:E86"/>
    <mergeCell ref="D83:E83"/>
    <mergeCell ref="D84:E84"/>
    <mergeCell ref="D104:E104"/>
    <mergeCell ref="D105:E105"/>
    <mergeCell ref="D102:E102"/>
    <mergeCell ref="D103:E103"/>
    <mergeCell ref="D89:E89"/>
    <mergeCell ref="D90:E90"/>
    <mergeCell ref="D93:E93"/>
    <mergeCell ref="D94:E94"/>
    <mergeCell ref="D91:E91"/>
    <mergeCell ref="D92:E92"/>
    <mergeCell ref="D110:E110"/>
    <mergeCell ref="D111:E111"/>
    <mergeCell ref="D108:E108"/>
    <mergeCell ref="D109:E109"/>
    <mergeCell ref="D106:E106"/>
    <mergeCell ref="D107:E107"/>
    <mergeCell ref="A117:C117"/>
    <mergeCell ref="D117:E117"/>
    <mergeCell ref="D114:E114"/>
    <mergeCell ref="I114:K114"/>
    <mergeCell ref="D112:E112"/>
    <mergeCell ref="I112:K112"/>
    <mergeCell ref="D113:E113"/>
    <mergeCell ref="I113:K113"/>
    <mergeCell ref="A118:C118"/>
    <mergeCell ref="D118:E118"/>
    <mergeCell ref="F118:H118"/>
    <mergeCell ref="I118:K118"/>
    <mergeCell ref="A119:C119"/>
    <mergeCell ref="D119:E119"/>
    <mergeCell ref="F119:H119"/>
    <mergeCell ref="I119:K119"/>
    <mergeCell ref="A120:C120"/>
    <mergeCell ref="D120:E120"/>
    <mergeCell ref="F120:H120"/>
    <mergeCell ref="I120:K120"/>
    <mergeCell ref="A121:C121"/>
    <mergeCell ref="D121:E121"/>
    <mergeCell ref="F121:H121"/>
    <mergeCell ref="I121:K121"/>
    <mergeCell ref="A122:C122"/>
    <mergeCell ref="D122:E122"/>
    <mergeCell ref="F122:H122"/>
    <mergeCell ref="I122:K122"/>
    <mergeCell ref="A123:C123"/>
    <mergeCell ref="D123:E123"/>
    <mergeCell ref="F123:H123"/>
    <mergeCell ref="I123:K123"/>
    <mergeCell ref="D126:E126"/>
    <mergeCell ref="I126:K126"/>
    <mergeCell ref="A124:C124"/>
    <mergeCell ref="D124:E124"/>
    <mergeCell ref="F124:H124"/>
    <mergeCell ref="I124:K124"/>
    <mergeCell ref="A125:C125"/>
    <mergeCell ref="D125:E125"/>
    <mergeCell ref="F125:H125"/>
    <mergeCell ref="I125:K125"/>
    <mergeCell ref="I131:K131"/>
    <mergeCell ref="A129:C129"/>
    <mergeCell ref="D129:E129"/>
    <mergeCell ref="A130:C130"/>
    <mergeCell ref="D130:E130"/>
    <mergeCell ref="F130:H130"/>
    <mergeCell ref="I130:K130"/>
    <mergeCell ref="D67:E67"/>
    <mergeCell ref="D68:E68"/>
    <mergeCell ref="A79:C79"/>
    <mergeCell ref="D79:E79"/>
    <mergeCell ref="F79:H79"/>
    <mergeCell ref="I79:K79"/>
    <mergeCell ref="A75:C75"/>
    <mergeCell ref="D75:E75"/>
    <mergeCell ref="F75:H75"/>
    <mergeCell ref="I75:K75"/>
    <mergeCell ref="A80:C80"/>
    <mergeCell ref="D80:E80"/>
    <mergeCell ref="F80:H80"/>
    <mergeCell ref="I80:K80"/>
    <mergeCell ref="D99:E99"/>
    <mergeCell ref="D100:E100"/>
    <mergeCell ref="D97:E97"/>
    <mergeCell ref="D98:E98"/>
    <mergeCell ref="D95:E95"/>
    <mergeCell ref="D96:E96"/>
    <mergeCell ref="D101:E101"/>
    <mergeCell ref="F117:K117"/>
    <mergeCell ref="F129:K129"/>
    <mergeCell ref="A132:C132"/>
    <mergeCell ref="D132:E132"/>
    <mergeCell ref="F132:H132"/>
    <mergeCell ref="I132:K132"/>
    <mergeCell ref="A131:C131"/>
    <mergeCell ref="D131:E131"/>
    <mergeCell ref="F131:H131"/>
    <mergeCell ref="A136:C136"/>
    <mergeCell ref="D136:E136"/>
    <mergeCell ref="F136:K136"/>
    <mergeCell ref="A137:C137"/>
    <mergeCell ref="D137:E137"/>
    <mergeCell ref="F137:H137"/>
    <mergeCell ref="I137:K137"/>
    <mergeCell ref="A138:C138"/>
    <mergeCell ref="D138:E138"/>
    <mergeCell ref="F138:H138"/>
    <mergeCell ref="I138:K138"/>
    <mergeCell ref="A139:C139"/>
    <mergeCell ref="D139:E139"/>
    <mergeCell ref="F139:H139"/>
    <mergeCell ref="I139:K139"/>
    <mergeCell ref="A140:C140"/>
    <mergeCell ref="D140:E140"/>
    <mergeCell ref="F140:H140"/>
    <mergeCell ref="I140:K140"/>
    <mergeCell ref="A141:C141"/>
    <mergeCell ref="D141:E141"/>
    <mergeCell ref="F141:H141"/>
    <mergeCell ref="I141:K141"/>
    <mergeCell ref="A142:C142"/>
    <mergeCell ref="D142:E142"/>
    <mergeCell ref="F142:H142"/>
    <mergeCell ref="I142:K142"/>
    <mergeCell ref="A143:C143"/>
    <mergeCell ref="D143:E143"/>
    <mergeCell ref="F143:H143"/>
    <mergeCell ref="I143:K143"/>
    <mergeCell ref="A144:C144"/>
    <mergeCell ref="D144:E144"/>
    <mergeCell ref="F144:H144"/>
    <mergeCell ref="I144:K144"/>
    <mergeCell ref="A145:C145"/>
    <mergeCell ref="D145:E145"/>
    <mergeCell ref="F145:H145"/>
    <mergeCell ref="I145:K145"/>
    <mergeCell ref="A146:C146"/>
    <mergeCell ref="D146:E146"/>
    <mergeCell ref="F146:H146"/>
    <mergeCell ref="I146:K146"/>
    <mergeCell ref="A147:C147"/>
    <mergeCell ref="D147:E147"/>
    <mergeCell ref="F147:H147"/>
    <mergeCell ref="I147:K147"/>
    <mergeCell ref="A148:C148"/>
    <mergeCell ref="D148:E148"/>
    <mergeCell ref="F148:H148"/>
    <mergeCell ref="I148:K148"/>
    <mergeCell ref="D149:E149"/>
    <mergeCell ref="D150:E150"/>
    <mergeCell ref="A151:C151"/>
    <mergeCell ref="D151:E151"/>
    <mergeCell ref="F151:H151"/>
    <mergeCell ref="I151:K151"/>
    <mergeCell ref="A152:C152"/>
    <mergeCell ref="D152:E152"/>
    <mergeCell ref="F152:H152"/>
    <mergeCell ref="I152:K152"/>
    <mergeCell ref="A153:C153"/>
    <mergeCell ref="D153:E153"/>
    <mergeCell ref="F153:H153"/>
    <mergeCell ref="I153:K153"/>
    <mergeCell ref="A154:C154"/>
    <mergeCell ref="D154:E154"/>
    <mergeCell ref="F154:H154"/>
    <mergeCell ref="I154:K154"/>
    <mergeCell ref="A155:C155"/>
    <mergeCell ref="D155:E155"/>
    <mergeCell ref="F155:H155"/>
    <mergeCell ref="I155:K155"/>
    <mergeCell ref="A156:C156"/>
    <mergeCell ref="D156:E156"/>
    <mergeCell ref="F156:H156"/>
    <mergeCell ref="I156:K156"/>
    <mergeCell ref="A157:C157"/>
    <mergeCell ref="D157:E157"/>
    <mergeCell ref="F157:H157"/>
    <mergeCell ref="I157:K157"/>
    <mergeCell ref="A158:C158"/>
    <mergeCell ref="D158:E158"/>
    <mergeCell ref="F158:H158"/>
    <mergeCell ref="I158:K158"/>
  </mergeCells>
  <printOptions/>
  <pageMargins left="1.1811023622047245" right="0.3937007874015748" top="0.5905511811023623" bottom="0.5905511811023623" header="0.1968503937007874" footer="0.1968503937007874"/>
  <pageSetup firstPageNumber="30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zoomScalePageLayoutView="0" workbookViewId="0" topLeftCell="A1">
      <selection activeCell="G49" sqref="G49"/>
    </sheetView>
  </sheetViews>
  <sheetFormatPr defaultColWidth="9.00390625" defaultRowHeight="24"/>
  <cols>
    <col min="1" max="1" width="32.50390625" style="2" customWidth="1"/>
    <col min="2" max="7" width="9.00390625" style="2" customWidth="1"/>
    <col min="8" max="8" width="8.25390625" style="2" customWidth="1"/>
    <col min="9" max="10" width="8.50390625" style="2" customWidth="1"/>
    <col min="11" max="11" width="8.125" style="2" customWidth="1"/>
    <col min="12" max="12" width="9.00390625" style="2" customWidth="1"/>
    <col min="13" max="13" width="5.625" style="2" customWidth="1"/>
    <col min="14" max="16384" width="9.00390625" style="2" customWidth="1"/>
  </cols>
  <sheetData>
    <row r="1" spans="1:12" s="6" customFormat="1" ht="24">
      <c r="A1" s="220" t="s">
        <v>223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s="6" customFormat="1" ht="24">
      <c r="A2" s="220" t="s">
        <v>249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6" customFormat="1" ht="24">
      <c r="A3" s="220" t="s">
        <v>224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1" ht="24">
      <c r="A4" s="2" t="s">
        <v>239</v>
      </c>
      <c r="D4" s="53" t="s">
        <v>233</v>
      </c>
      <c r="E4" s="268">
        <v>361</v>
      </c>
      <c r="F4" s="269"/>
      <c r="G4" s="53" t="s">
        <v>181</v>
      </c>
      <c r="K4" s="2" t="s">
        <v>234</v>
      </c>
    </row>
    <row r="5" spans="1:12" s="53" customFormat="1" ht="21.75">
      <c r="A5" s="61"/>
      <c r="B5" s="246" t="s">
        <v>226</v>
      </c>
      <c r="C5" s="247"/>
      <c r="D5" s="247"/>
      <c r="E5" s="247"/>
      <c r="F5" s="247"/>
      <c r="G5" s="247"/>
      <c r="H5" s="247"/>
      <c r="I5" s="247"/>
      <c r="J5" s="247"/>
      <c r="K5" s="248"/>
      <c r="L5" s="61"/>
    </row>
    <row r="6" spans="1:12" s="53" customFormat="1" ht="21.75">
      <c r="A6" s="62" t="s">
        <v>225</v>
      </c>
      <c r="B6" s="270" t="s">
        <v>227</v>
      </c>
      <c r="C6" s="271"/>
      <c r="D6" s="271"/>
      <c r="E6" s="272"/>
      <c r="F6" s="246" t="s">
        <v>231</v>
      </c>
      <c r="G6" s="247"/>
      <c r="H6" s="248"/>
      <c r="I6" s="273" t="s">
        <v>232</v>
      </c>
      <c r="J6" s="273"/>
      <c r="K6" s="273"/>
      <c r="L6" s="62" t="s">
        <v>233</v>
      </c>
    </row>
    <row r="7" spans="1:12" s="53" customFormat="1" ht="21.75">
      <c r="A7" s="64"/>
      <c r="B7" s="57" t="s">
        <v>228</v>
      </c>
      <c r="C7" s="57" t="s">
        <v>229</v>
      </c>
      <c r="D7" s="57" t="s">
        <v>230</v>
      </c>
      <c r="E7" s="57" t="s">
        <v>198</v>
      </c>
      <c r="F7" s="57" t="s">
        <v>228</v>
      </c>
      <c r="G7" s="57" t="s">
        <v>229</v>
      </c>
      <c r="H7" s="57" t="s">
        <v>198</v>
      </c>
      <c r="I7" s="57" t="s">
        <v>228</v>
      </c>
      <c r="J7" s="57" t="s">
        <v>229</v>
      </c>
      <c r="K7" s="57" t="s">
        <v>198</v>
      </c>
      <c r="L7" s="63"/>
    </row>
    <row r="8" spans="1:12" s="53" customFormat="1" ht="21.75">
      <c r="A8" s="71" t="s">
        <v>233</v>
      </c>
      <c r="B8" s="73">
        <f>SUM(B9:B22)</f>
        <v>50</v>
      </c>
      <c r="C8" s="73">
        <f aca="true" t="shared" si="0" ref="C8:L8">SUM(C9:C22)</f>
        <v>82</v>
      </c>
      <c r="D8" s="73">
        <f t="shared" si="0"/>
        <v>59</v>
      </c>
      <c r="E8" s="73">
        <f t="shared" si="0"/>
        <v>191</v>
      </c>
      <c r="F8" s="73">
        <f t="shared" si="0"/>
        <v>69</v>
      </c>
      <c r="G8" s="73">
        <f t="shared" si="0"/>
        <v>101</v>
      </c>
      <c r="H8" s="73">
        <f t="shared" si="0"/>
        <v>170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361</v>
      </c>
    </row>
    <row r="9" spans="1:12" s="53" customFormat="1" ht="21.75">
      <c r="A9" s="56" t="s">
        <v>477</v>
      </c>
      <c r="B9" s="79"/>
      <c r="C9" s="79"/>
      <c r="D9" s="79"/>
      <c r="E9" s="68">
        <f>SUM(B9:D9)</f>
        <v>0</v>
      </c>
      <c r="F9" s="79"/>
      <c r="G9" s="79"/>
      <c r="H9" s="68">
        <f>SUM(F9:G9)</f>
        <v>0</v>
      </c>
      <c r="I9" s="79"/>
      <c r="J9" s="79"/>
      <c r="K9" s="68">
        <f>SUM(I9:J9)</f>
        <v>0</v>
      </c>
      <c r="L9" s="84">
        <f>+E9+H9+K9</f>
        <v>0</v>
      </c>
    </row>
    <row r="10" spans="1:12" s="53" customFormat="1" ht="21.75">
      <c r="A10" s="60" t="s">
        <v>478</v>
      </c>
      <c r="B10" s="80">
        <v>50</v>
      </c>
      <c r="C10" s="80">
        <v>82</v>
      </c>
      <c r="D10" s="80">
        <v>57</v>
      </c>
      <c r="E10" s="69">
        <f aca="true" t="shared" si="1" ref="E10:E22">SUM(B10:D10)</f>
        <v>189</v>
      </c>
      <c r="F10" s="80">
        <v>22</v>
      </c>
      <c r="G10" s="80">
        <v>45</v>
      </c>
      <c r="H10" s="69">
        <f>SUM(F10:G10)</f>
        <v>67</v>
      </c>
      <c r="I10" s="80"/>
      <c r="J10" s="80"/>
      <c r="K10" s="69">
        <f>SUM(I10:J10)</f>
        <v>0</v>
      </c>
      <c r="L10" s="85">
        <f aca="true" t="shared" si="2" ref="L10:L22">+E10+H10+K10</f>
        <v>256</v>
      </c>
    </row>
    <row r="11" spans="1:12" s="53" customFormat="1" ht="21.75">
      <c r="A11" s="60" t="s">
        <v>479</v>
      </c>
      <c r="B11" s="80"/>
      <c r="C11" s="80"/>
      <c r="D11" s="80"/>
      <c r="E11" s="69">
        <f t="shared" si="1"/>
        <v>0</v>
      </c>
      <c r="F11" s="80">
        <v>16</v>
      </c>
      <c r="G11" s="80">
        <v>17</v>
      </c>
      <c r="H11" s="69">
        <f aca="true" t="shared" si="3" ref="H11:H22">SUM(F11:G11)</f>
        <v>33</v>
      </c>
      <c r="I11" s="80"/>
      <c r="J11" s="80"/>
      <c r="K11" s="69">
        <f aca="true" t="shared" si="4" ref="K11:K22">SUM(I11:J11)</f>
        <v>0</v>
      </c>
      <c r="L11" s="85">
        <f t="shared" si="2"/>
        <v>33</v>
      </c>
    </row>
    <row r="12" spans="1:12" s="53" customFormat="1" ht="21.75">
      <c r="A12" s="60" t="s">
        <v>480</v>
      </c>
      <c r="B12" s="80"/>
      <c r="C12" s="80"/>
      <c r="D12" s="80"/>
      <c r="E12" s="69">
        <f t="shared" si="1"/>
        <v>0</v>
      </c>
      <c r="F12" s="80">
        <v>31</v>
      </c>
      <c r="G12" s="80">
        <v>39</v>
      </c>
      <c r="H12" s="69">
        <v>70</v>
      </c>
      <c r="I12" s="80"/>
      <c r="J12" s="80"/>
      <c r="K12" s="69">
        <f t="shared" si="4"/>
        <v>0</v>
      </c>
      <c r="L12" s="85">
        <f t="shared" si="2"/>
        <v>70</v>
      </c>
    </row>
    <row r="13" spans="1:12" s="78" customFormat="1" ht="14.25">
      <c r="A13" s="76"/>
      <c r="B13" s="81"/>
      <c r="C13" s="81"/>
      <c r="D13" s="81"/>
      <c r="E13" s="77">
        <f t="shared" si="1"/>
        <v>0</v>
      </c>
      <c r="F13" s="81"/>
      <c r="G13" s="81"/>
      <c r="H13" s="77">
        <f t="shared" si="3"/>
        <v>0</v>
      </c>
      <c r="I13" s="81"/>
      <c r="J13" s="81"/>
      <c r="K13" s="77">
        <f t="shared" si="4"/>
        <v>0</v>
      </c>
      <c r="L13" s="86">
        <f t="shared" si="2"/>
        <v>0</v>
      </c>
    </row>
    <row r="14" spans="1:12" s="53" customFormat="1" ht="21.75">
      <c r="A14" s="58" t="s">
        <v>481</v>
      </c>
      <c r="B14" s="80"/>
      <c r="C14" s="80"/>
      <c r="D14" s="80"/>
      <c r="E14" s="69">
        <f t="shared" si="1"/>
        <v>0</v>
      </c>
      <c r="F14" s="80"/>
      <c r="G14" s="80"/>
      <c r="H14" s="69">
        <f t="shared" si="3"/>
        <v>0</v>
      </c>
      <c r="I14" s="80"/>
      <c r="J14" s="80"/>
      <c r="K14" s="69">
        <f t="shared" si="4"/>
        <v>0</v>
      </c>
      <c r="L14" s="85">
        <f t="shared" si="2"/>
        <v>0</v>
      </c>
    </row>
    <row r="15" spans="1:12" s="53" customFormat="1" ht="21.75">
      <c r="A15" s="60" t="s">
        <v>482</v>
      </c>
      <c r="B15" s="80"/>
      <c r="C15" s="80"/>
      <c r="D15" s="80">
        <v>2</v>
      </c>
      <c r="E15" s="69">
        <f t="shared" si="1"/>
        <v>2</v>
      </c>
      <c r="F15" s="80"/>
      <c r="G15" s="80"/>
      <c r="H15" s="69">
        <f t="shared" si="3"/>
        <v>0</v>
      </c>
      <c r="I15" s="80"/>
      <c r="J15" s="80"/>
      <c r="K15" s="69">
        <f t="shared" si="4"/>
        <v>0</v>
      </c>
      <c r="L15" s="85">
        <f t="shared" si="2"/>
        <v>2</v>
      </c>
    </row>
    <row r="16" spans="1:12" s="53" customFormat="1" ht="21.75">
      <c r="A16" s="60" t="s">
        <v>236</v>
      </c>
      <c r="B16" s="80"/>
      <c r="C16" s="80"/>
      <c r="D16" s="80"/>
      <c r="E16" s="69">
        <f t="shared" si="1"/>
        <v>0</v>
      </c>
      <c r="F16" s="80"/>
      <c r="G16" s="80"/>
      <c r="H16" s="69">
        <f t="shared" si="3"/>
        <v>0</v>
      </c>
      <c r="I16" s="80"/>
      <c r="J16" s="80"/>
      <c r="K16" s="69">
        <f t="shared" si="4"/>
        <v>0</v>
      </c>
      <c r="L16" s="85">
        <f t="shared" si="2"/>
        <v>0</v>
      </c>
    </row>
    <row r="17" spans="1:12" s="53" customFormat="1" ht="21.75">
      <c r="A17" s="60" t="s">
        <v>236</v>
      </c>
      <c r="B17" s="80"/>
      <c r="C17" s="80"/>
      <c r="D17" s="80"/>
      <c r="E17" s="69">
        <f t="shared" si="1"/>
        <v>0</v>
      </c>
      <c r="F17" s="80"/>
      <c r="G17" s="80"/>
      <c r="H17" s="69">
        <f t="shared" si="3"/>
        <v>0</v>
      </c>
      <c r="I17" s="80"/>
      <c r="J17" s="80"/>
      <c r="K17" s="69">
        <f t="shared" si="4"/>
        <v>0</v>
      </c>
      <c r="L17" s="85">
        <f t="shared" si="2"/>
        <v>0</v>
      </c>
    </row>
    <row r="18" spans="1:12" s="12" customFormat="1" ht="13.5">
      <c r="A18" s="65"/>
      <c r="B18" s="82"/>
      <c r="C18" s="82"/>
      <c r="D18" s="82"/>
      <c r="E18" s="70">
        <f t="shared" si="1"/>
        <v>0</v>
      </c>
      <c r="F18" s="82"/>
      <c r="G18" s="82"/>
      <c r="H18" s="70">
        <f t="shared" si="3"/>
        <v>0</v>
      </c>
      <c r="I18" s="82"/>
      <c r="J18" s="82"/>
      <c r="K18" s="70">
        <f t="shared" si="4"/>
        <v>0</v>
      </c>
      <c r="L18" s="87">
        <f t="shared" si="2"/>
        <v>0</v>
      </c>
    </row>
    <row r="19" spans="1:12" s="53" customFormat="1" ht="21.75">
      <c r="A19" s="58" t="s">
        <v>238</v>
      </c>
      <c r="B19" s="80"/>
      <c r="C19" s="80"/>
      <c r="D19" s="80"/>
      <c r="E19" s="69">
        <f t="shared" si="1"/>
        <v>0</v>
      </c>
      <c r="F19" s="80"/>
      <c r="G19" s="80"/>
      <c r="H19" s="69">
        <f t="shared" si="3"/>
        <v>0</v>
      </c>
      <c r="I19" s="80"/>
      <c r="J19" s="80"/>
      <c r="K19" s="69">
        <f t="shared" si="4"/>
        <v>0</v>
      </c>
      <c r="L19" s="85">
        <f t="shared" si="2"/>
        <v>0</v>
      </c>
    </row>
    <row r="20" spans="1:12" s="53" customFormat="1" ht="21.75">
      <c r="A20" s="60" t="s">
        <v>236</v>
      </c>
      <c r="B20" s="80"/>
      <c r="C20" s="80"/>
      <c r="D20" s="80"/>
      <c r="E20" s="69">
        <f t="shared" si="1"/>
        <v>0</v>
      </c>
      <c r="F20" s="80"/>
      <c r="G20" s="80"/>
      <c r="H20" s="69">
        <f t="shared" si="3"/>
        <v>0</v>
      </c>
      <c r="I20" s="80"/>
      <c r="J20" s="80"/>
      <c r="K20" s="69">
        <f t="shared" si="4"/>
        <v>0</v>
      </c>
      <c r="L20" s="85">
        <f t="shared" si="2"/>
        <v>0</v>
      </c>
    </row>
    <row r="21" spans="1:12" s="53" customFormat="1" ht="21.75">
      <c r="A21" s="60" t="s">
        <v>236</v>
      </c>
      <c r="B21" s="80"/>
      <c r="C21" s="80"/>
      <c r="D21" s="80"/>
      <c r="E21" s="69">
        <f t="shared" si="1"/>
        <v>0</v>
      </c>
      <c r="F21" s="80"/>
      <c r="G21" s="80"/>
      <c r="H21" s="69">
        <f t="shared" si="3"/>
        <v>0</v>
      </c>
      <c r="I21" s="80"/>
      <c r="J21" s="80"/>
      <c r="K21" s="69">
        <f t="shared" si="4"/>
        <v>0</v>
      </c>
      <c r="L21" s="85">
        <f t="shared" si="2"/>
        <v>0</v>
      </c>
    </row>
    <row r="22" spans="1:12" s="12" customFormat="1" ht="13.5">
      <c r="A22" s="74"/>
      <c r="B22" s="83"/>
      <c r="C22" s="83"/>
      <c r="D22" s="83"/>
      <c r="E22" s="75">
        <f t="shared" si="1"/>
        <v>0</v>
      </c>
      <c r="F22" s="83"/>
      <c r="G22" s="83"/>
      <c r="H22" s="75">
        <f t="shared" si="3"/>
        <v>0</v>
      </c>
      <c r="I22" s="83"/>
      <c r="J22" s="83"/>
      <c r="K22" s="75">
        <f t="shared" si="4"/>
        <v>0</v>
      </c>
      <c r="L22" s="88">
        <f t="shared" si="2"/>
        <v>0</v>
      </c>
    </row>
    <row r="23" spans="1:7" s="53" customFormat="1" ht="21.75">
      <c r="A23" s="53" t="s">
        <v>240</v>
      </c>
      <c r="B23" s="53" t="s">
        <v>243</v>
      </c>
      <c r="D23" s="53" t="s">
        <v>233</v>
      </c>
      <c r="E23" s="244">
        <v>300</v>
      </c>
      <c r="F23" s="244"/>
      <c r="G23" s="53" t="s">
        <v>181</v>
      </c>
    </row>
    <row r="24" spans="1:13" s="53" customFormat="1" ht="21.75">
      <c r="A24" s="67" t="s">
        <v>241</v>
      </c>
      <c r="B24" s="54" t="s">
        <v>244</v>
      </c>
      <c r="C24" s="67" t="s">
        <v>181</v>
      </c>
      <c r="D24" s="67">
        <v>2.3</v>
      </c>
      <c r="E24" s="67" t="s">
        <v>245</v>
      </c>
      <c r="F24" s="67"/>
      <c r="G24" s="54">
        <v>300</v>
      </c>
      <c r="H24" s="67" t="s">
        <v>181</v>
      </c>
      <c r="I24" s="67">
        <v>2.3</v>
      </c>
      <c r="J24" s="67" t="s">
        <v>247</v>
      </c>
      <c r="K24" s="67"/>
      <c r="L24" s="54" t="s">
        <v>244</v>
      </c>
      <c r="M24" s="67" t="s">
        <v>181</v>
      </c>
    </row>
    <row r="25" spans="1:13" s="53" customFormat="1" ht="21.75">
      <c r="A25" s="67" t="s">
        <v>242</v>
      </c>
      <c r="B25" s="54" t="s">
        <v>244</v>
      </c>
      <c r="C25" s="67" t="s">
        <v>181</v>
      </c>
      <c r="D25" s="67">
        <v>2.4</v>
      </c>
      <c r="E25" s="67" t="s">
        <v>246</v>
      </c>
      <c r="F25" s="67"/>
      <c r="G25" s="54" t="s">
        <v>244</v>
      </c>
      <c r="H25" s="67" t="s">
        <v>181</v>
      </c>
      <c r="I25" s="67">
        <v>2.4</v>
      </c>
      <c r="J25" s="67" t="s">
        <v>248</v>
      </c>
      <c r="K25" s="67"/>
      <c r="L25" s="54" t="s">
        <v>244</v>
      </c>
      <c r="M25" s="67" t="s">
        <v>181</v>
      </c>
    </row>
    <row r="26" spans="1:13" s="53" customFormat="1" ht="24">
      <c r="A26" s="220" t="s">
        <v>250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6"/>
    </row>
    <row r="27" spans="1:13" s="53" customFormat="1" ht="24">
      <c r="A27" s="220" t="s">
        <v>251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6"/>
    </row>
    <row r="28" spans="1:13" s="53" customFormat="1" ht="24">
      <c r="A28" s="2" t="s">
        <v>239</v>
      </c>
      <c r="B28" s="2"/>
      <c r="C28" s="2"/>
      <c r="D28" s="53" t="s">
        <v>233</v>
      </c>
      <c r="E28" s="268">
        <v>601</v>
      </c>
      <c r="F28" s="269"/>
      <c r="G28" s="53" t="s">
        <v>181</v>
      </c>
      <c r="H28" s="2"/>
      <c r="I28" s="2"/>
      <c r="J28" s="2"/>
      <c r="K28" s="2" t="s">
        <v>234</v>
      </c>
      <c r="L28" s="2"/>
      <c r="M28" s="2"/>
    </row>
    <row r="29" spans="1:12" s="53" customFormat="1" ht="21.75">
      <c r="A29" s="61"/>
      <c r="B29" s="246" t="s">
        <v>254</v>
      </c>
      <c r="C29" s="247"/>
      <c r="D29" s="247"/>
      <c r="E29" s="247"/>
      <c r="F29" s="247"/>
      <c r="G29" s="247"/>
      <c r="H29" s="247"/>
      <c r="I29" s="247"/>
      <c r="J29" s="247"/>
      <c r="K29" s="248"/>
      <c r="L29" s="61"/>
    </row>
    <row r="30" spans="1:12" s="53" customFormat="1" ht="21.75">
      <c r="A30" s="62" t="s">
        <v>225</v>
      </c>
      <c r="B30" s="270" t="s">
        <v>227</v>
      </c>
      <c r="C30" s="271"/>
      <c r="D30" s="271"/>
      <c r="E30" s="272"/>
      <c r="F30" s="246" t="s">
        <v>231</v>
      </c>
      <c r="G30" s="247"/>
      <c r="H30" s="248"/>
      <c r="I30" s="273" t="s">
        <v>232</v>
      </c>
      <c r="J30" s="273"/>
      <c r="K30" s="273"/>
      <c r="L30" s="62" t="s">
        <v>233</v>
      </c>
    </row>
    <row r="31" spans="1:12" s="53" customFormat="1" ht="21.75">
      <c r="A31" s="64"/>
      <c r="B31" s="57" t="s">
        <v>228</v>
      </c>
      <c r="C31" s="57" t="s">
        <v>229</v>
      </c>
      <c r="D31" s="57" t="s">
        <v>230</v>
      </c>
      <c r="E31" s="57" t="s">
        <v>198</v>
      </c>
      <c r="F31" s="57" t="s">
        <v>228</v>
      </c>
      <c r="G31" s="57" t="s">
        <v>229</v>
      </c>
      <c r="H31" s="57" t="s">
        <v>198</v>
      </c>
      <c r="I31" s="57" t="s">
        <v>228</v>
      </c>
      <c r="J31" s="57" t="s">
        <v>229</v>
      </c>
      <c r="K31" s="57" t="s">
        <v>198</v>
      </c>
      <c r="L31" s="63"/>
    </row>
    <row r="32" spans="1:13" ht="24">
      <c r="A32" s="71" t="s">
        <v>233</v>
      </c>
      <c r="B32" s="73">
        <f aca="true" t="shared" si="5" ref="B32:L32">SUM(B33:B46)</f>
        <v>240</v>
      </c>
      <c r="C32" s="73">
        <f t="shared" si="5"/>
        <v>50</v>
      </c>
      <c r="D32" s="73">
        <f t="shared" si="5"/>
        <v>82</v>
      </c>
      <c r="E32" s="73">
        <f t="shared" si="5"/>
        <v>372</v>
      </c>
      <c r="F32" s="73">
        <f t="shared" si="5"/>
        <v>160</v>
      </c>
      <c r="G32" s="73">
        <f t="shared" si="5"/>
        <v>69</v>
      </c>
      <c r="H32" s="73">
        <f t="shared" si="5"/>
        <v>229</v>
      </c>
      <c r="I32" s="73">
        <f t="shared" si="5"/>
        <v>0</v>
      </c>
      <c r="J32" s="73">
        <f t="shared" si="5"/>
        <v>0</v>
      </c>
      <c r="K32" s="73">
        <f t="shared" si="5"/>
        <v>0</v>
      </c>
      <c r="L32" s="73">
        <f t="shared" si="5"/>
        <v>601</v>
      </c>
      <c r="M32" s="53"/>
    </row>
    <row r="33" spans="1:13" ht="24">
      <c r="A33" s="56" t="s">
        <v>477</v>
      </c>
      <c r="B33" s="79">
        <v>240</v>
      </c>
      <c r="C33" s="79">
        <v>50</v>
      </c>
      <c r="D33" s="79">
        <v>82</v>
      </c>
      <c r="E33" s="68">
        <v>372</v>
      </c>
      <c r="F33" s="79">
        <v>80</v>
      </c>
      <c r="G33" s="79">
        <v>22</v>
      </c>
      <c r="H33" s="68">
        <f>SUM(F33:G33)</f>
        <v>102</v>
      </c>
      <c r="I33" s="79"/>
      <c r="J33" s="79"/>
      <c r="K33" s="68">
        <f>SUM(I33:J33)</f>
        <v>0</v>
      </c>
      <c r="L33" s="84">
        <f>+E33+H33+K33</f>
        <v>474</v>
      </c>
      <c r="M33" s="53"/>
    </row>
    <row r="34" spans="1:13" ht="24">
      <c r="A34" s="60" t="s">
        <v>478</v>
      </c>
      <c r="B34" s="80"/>
      <c r="C34" s="80"/>
      <c r="D34" s="80"/>
      <c r="E34" s="69">
        <f aca="true" t="shared" si="6" ref="E34:E46">SUM(B34:D34)</f>
        <v>0</v>
      </c>
      <c r="F34" s="80">
        <v>30</v>
      </c>
      <c r="G34" s="80">
        <v>16</v>
      </c>
      <c r="H34" s="69">
        <f>SUM(F34:G34)</f>
        <v>46</v>
      </c>
      <c r="I34" s="80"/>
      <c r="J34" s="80"/>
      <c r="K34" s="69">
        <f>SUM(I34:J34)</f>
        <v>0</v>
      </c>
      <c r="L34" s="85">
        <f aca="true" t="shared" si="7" ref="L34:L46">+E34+H34+K34</f>
        <v>46</v>
      </c>
      <c r="M34" s="53"/>
    </row>
    <row r="35" spans="1:13" ht="24">
      <c r="A35" s="60" t="s">
        <v>479</v>
      </c>
      <c r="B35" s="80"/>
      <c r="C35" s="80"/>
      <c r="D35" s="80"/>
      <c r="E35" s="69">
        <f t="shared" si="6"/>
        <v>0</v>
      </c>
      <c r="F35" s="80">
        <v>50</v>
      </c>
      <c r="G35" s="80">
        <v>31</v>
      </c>
      <c r="H35" s="69">
        <f aca="true" t="shared" si="8" ref="H35:H46">SUM(F35:G35)</f>
        <v>81</v>
      </c>
      <c r="I35" s="80"/>
      <c r="J35" s="80"/>
      <c r="K35" s="69">
        <f aca="true" t="shared" si="9" ref="K35:K46">SUM(I35:J35)</f>
        <v>0</v>
      </c>
      <c r="L35" s="85">
        <f t="shared" si="7"/>
        <v>81</v>
      </c>
      <c r="M35" s="53"/>
    </row>
    <row r="36" spans="1:13" ht="24">
      <c r="A36" s="60" t="s">
        <v>480</v>
      </c>
      <c r="B36" s="80"/>
      <c r="C36" s="80"/>
      <c r="D36" s="80"/>
      <c r="E36" s="69">
        <f t="shared" si="6"/>
        <v>0</v>
      </c>
      <c r="F36" s="80"/>
      <c r="G36" s="80"/>
      <c r="H36" s="69">
        <f t="shared" si="8"/>
        <v>0</v>
      </c>
      <c r="I36" s="80"/>
      <c r="J36" s="80"/>
      <c r="K36" s="69">
        <f t="shared" si="9"/>
        <v>0</v>
      </c>
      <c r="L36" s="85">
        <f t="shared" si="7"/>
        <v>0</v>
      </c>
      <c r="M36" s="53"/>
    </row>
    <row r="37" spans="1:12" s="12" customFormat="1" ht="13.5">
      <c r="A37" s="65"/>
      <c r="B37" s="82"/>
      <c r="C37" s="82"/>
      <c r="D37" s="82"/>
      <c r="E37" s="70">
        <f t="shared" si="6"/>
        <v>0</v>
      </c>
      <c r="F37" s="82"/>
      <c r="G37" s="82"/>
      <c r="H37" s="70">
        <f t="shared" si="8"/>
        <v>0</v>
      </c>
      <c r="I37" s="82"/>
      <c r="J37" s="82"/>
      <c r="K37" s="70">
        <f t="shared" si="9"/>
        <v>0</v>
      </c>
      <c r="L37" s="87">
        <f t="shared" si="7"/>
        <v>0</v>
      </c>
    </row>
    <row r="38" spans="1:13" ht="24">
      <c r="A38" s="58" t="s">
        <v>237</v>
      </c>
      <c r="B38" s="80"/>
      <c r="C38" s="80"/>
      <c r="D38" s="80"/>
      <c r="E38" s="69">
        <f t="shared" si="6"/>
        <v>0</v>
      </c>
      <c r="F38" s="80"/>
      <c r="G38" s="80"/>
      <c r="H38" s="69">
        <f t="shared" si="8"/>
        <v>0</v>
      </c>
      <c r="I38" s="80"/>
      <c r="J38" s="80"/>
      <c r="K38" s="69">
        <f t="shared" si="9"/>
        <v>0</v>
      </c>
      <c r="L38" s="85">
        <f t="shared" si="7"/>
        <v>0</v>
      </c>
      <c r="M38" s="53"/>
    </row>
    <row r="39" spans="1:13" ht="24">
      <c r="A39" s="60" t="s">
        <v>236</v>
      </c>
      <c r="B39" s="80"/>
      <c r="C39" s="80"/>
      <c r="D39" s="80"/>
      <c r="E39" s="69">
        <f t="shared" si="6"/>
        <v>0</v>
      </c>
      <c r="F39" s="80"/>
      <c r="G39" s="80"/>
      <c r="H39" s="69">
        <f t="shared" si="8"/>
        <v>0</v>
      </c>
      <c r="I39" s="80"/>
      <c r="J39" s="80"/>
      <c r="K39" s="69">
        <f t="shared" si="9"/>
        <v>0</v>
      </c>
      <c r="L39" s="85">
        <f t="shared" si="7"/>
        <v>0</v>
      </c>
      <c r="M39" s="53"/>
    </row>
    <row r="40" spans="1:13" ht="24">
      <c r="A40" s="60" t="s">
        <v>236</v>
      </c>
      <c r="B40" s="80"/>
      <c r="C40" s="80"/>
      <c r="D40" s="80"/>
      <c r="E40" s="69">
        <f t="shared" si="6"/>
        <v>0</v>
      </c>
      <c r="F40" s="80"/>
      <c r="G40" s="80"/>
      <c r="H40" s="69">
        <f t="shared" si="8"/>
        <v>0</v>
      </c>
      <c r="I40" s="80"/>
      <c r="J40" s="80"/>
      <c r="K40" s="69">
        <f t="shared" si="9"/>
        <v>0</v>
      </c>
      <c r="L40" s="85">
        <f t="shared" si="7"/>
        <v>0</v>
      </c>
      <c r="M40" s="53"/>
    </row>
    <row r="41" spans="1:13" ht="24">
      <c r="A41" s="60" t="s">
        <v>236</v>
      </c>
      <c r="B41" s="80"/>
      <c r="C41" s="80"/>
      <c r="D41" s="80"/>
      <c r="E41" s="69">
        <f t="shared" si="6"/>
        <v>0</v>
      </c>
      <c r="F41" s="80"/>
      <c r="G41" s="80"/>
      <c r="H41" s="69">
        <f t="shared" si="8"/>
        <v>0</v>
      </c>
      <c r="I41" s="80"/>
      <c r="J41" s="80"/>
      <c r="K41" s="69">
        <f t="shared" si="9"/>
        <v>0</v>
      </c>
      <c r="L41" s="85">
        <f t="shared" si="7"/>
        <v>0</v>
      </c>
      <c r="M41" s="53"/>
    </row>
    <row r="42" spans="1:12" s="12" customFormat="1" ht="13.5">
      <c r="A42" s="65"/>
      <c r="B42" s="82"/>
      <c r="C42" s="82"/>
      <c r="D42" s="82"/>
      <c r="E42" s="70">
        <f t="shared" si="6"/>
        <v>0</v>
      </c>
      <c r="F42" s="82"/>
      <c r="G42" s="82"/>
      <c r="H42" s="70">
        <f t="shared" si="8"/>
        <v>0</v>
      </c>
      <c r="I42" s="82"/>
      <c r="J42" s="82"/>
      <c r="K42" s="70">
        <f t="shared" si="9"/>
        <v>0</v>
      </c>
      <c r="L42" s="87">
        <f t="shared" si="7"/>
        <v>0</v>
      </c>
    </row>
    <row r="43" spans="1:13" ht="24">
      <c r="A43" s="58" t="s">
        <v>238</v>
      </c>
      <c r="B43" s="80"/>
      <c r="C43" s="80"/>
      <c r="D43" s="80"/>
      <c r="E43" s="69">
        <f t="shared" si="6"/>
        <v>0</v>
      </c>
      <c r="F43" s="80"/>
      <c r="G43" s="80"/>
      <c r="H43" s="69">
        <f t="shared" si="8"/>
        <v>0</v>
      </c>
      <c r="I43" s="80"/>
      <c r="J43" s="80"/>
      <c r="K43" s="69">
        <f t="shared" si="9"/>
        <v>0</v>
      </c>
      <c r="L43" s="85">
        <f t="shared" si="7"/>
        <v>0</v>
      </c>
      <c r="M43" s="53"/>
    </row>
    <row r="44" spans="1:13" ht="24">
      <c r="A44" s="60" t="s">
        <v>236</v>
      </c>
      <c r="B44" s="80"/>
      <c r="C44" s="80"/>
      <c r="D44" s="80"/>
      <c r="E44" s="69">
        <f t="shared" si="6"/>
        <v>0</v>
      </c>
      <c r="F44" s="80"/>
      <c r="G44" s="80"/>
      <c r="H44" s="69">
        <f t="shared" si="8"/>
        <v>0</v>
      </c>
      <c r="I44" s="80"/>
      <c r="J44" s="80"/>
      <c r="K44" s="69">
        <f t="shared" si="9"/>
        <v>0</v>
      </c>
      <c r="L44" s="85">
        <f t="shared" si="7"/>
        <v>0</v>
      </c>
      <c r="M44" s="53"/>
    </row>
    <row r="45" spans="1:13" ht="24">
      <c r="A45" s="60" t="s">
        <v>236</v>
      </c>
      <c r="B45" s="80"/>
      <c r="C45" s="80"/>
      <c r="D45" s="80"/>
      <c r="E45" s="69">
        <f t="shared" si="6"/>
        <v>0</v>
      </c>
      <c r="F45" s="80"/>
      <c r="G45" s="80"/>
      <c r="H45" s="69">
        <f t="shared" si="8"/>
        <v>0</v>
      </c>
      <c r="I45" s="80"/>
      <c r="J45" s="80"/>
      <c r="K45" s="69">
        <f t="shared" si="9"/>
        <v>0</v>
      </c>
      <c r="L45" s="85">
        <f t="shared" si="7"/>
        <v>0</v>
      </c>
      <c r="M45" s="53"/>
    </row>
    <row r="46" spans="1:12" s="12" customFormat="1" ht="13.5">
      <c r="A46" s="74"/>
      <c r="B46" s="83"/>
      <c r="C46" s="83"/>
      <c r="D46" s="83"/>
      <c r="E46" s="75">
        <f t="shared" si="6"/>
        <v>0</v>
      </c>
      <c r="F46" s="83"/>
      <c r="G46" s="83"/>
      <c r="H46" s="75">
        <f t="shared" si="8"/>
        <v>0</v>
      </c>
      <c r="I46" s="83"/>
      <c r="J46" s="83"/>
      <c r="K46" s="75">
        <f t="shared" si="9"/>
        <v>0</v>
      </c>
      <c r="L46" s="88">
        <f t="shared" si="7"/>
        <v>0</v>
      </c>
    </row>
    <row r="47" spans="1:13" ht="24">
      <c r="A47" s="53" t="s">
        <v>240</v>
      </c>
      <c r="B47" s="53" t="s">
        <v>253</v>
      </c>
      <c r="C47" s="53"/>
      <c r="D47" s="53" t="s">
        <v>233</v>
      </c>
      <c r="E47" s="244">
        <v>300</v>
      </c>
      <c r="F47" s="244"/>
      <c r="G47" s="53" t="s">
        <v>181</v>
      </c>
      <c r="H47" s="53"/>
      <c r="I47" s="53"/>
      <c r="J47" s="53"/>
      <c r="K47" s="53"/>
      <c r="L47" s="53"/>
      <c r="M47" s="53"/>
    </row>
    <row r="48" spans="1:13" ht="24">
      <c r="A48" s="67" t="s">
        <v>241</v>
      </c>
      <c r="B48" s="54" t="s">
        <v>244</v>
      </c>
      <c r="C48" s="67" t="s">
        <v>181</v>
      </c>
      <c r="D48" s="67">
        <v>2.3</v>
      </c>
      <c r="E48" s="67" t="s">
        <v>245</v>
      </c>
      <c r="F48" s="67"/>
      <c r="G48" s="54">
        <v>300</v>
      </c>
      <c r="H48" s="67" t="s">
        <v>181</v>
      </c>
      <c r="I48" s="67">
        <v>2.3</v>
      </c>
      <c r="J48" s="67" t="s">
        <v>247</v>
      </c>
      <c r="K48" s="67"/>
      <c r="L48" s="54" t="s">
        <v>244</v>
      </c>
      <c r="M48" s="67" t="s">
        <v>181</v>
      </c>
    </row>
    <row r="49" spans="1:13" ht="24">
      <c r="A49" s="67" t="s">
        <v>242</v>
      </c>
      <c r="B49" s="54" t="s">
        <v>244</v>
      </c>
      <c r="C49" s="67" t="s">
        <v>181</v>
      </c>
      <c r="D49" s="67">
        <v>2.4</v>
      </c>
      <c r="E49" s="67" t="s">
        <v>246</v>
      </c>
      <c r="F49" s="67"/>
      <c r="G49" s="54" t="s">
        <v>244</v>
      </c>
      <c r="H49" s="67" t="s">
        <v>181</v>
      </c>
      <c r="I49" s="67">
        <v>2.4</v>
      </c>
      <c r="J49" s="67" t="s">
        <v>248</v>
      </c>
      <c r="K49" s="67"/>
      <c r="L49" s="54" t="s">
        <v>244</v>
      </c>
      <c r="M49" s="67" t="s">
        <v>181</v>
      </c>
    </row>
  </sheetData>
  <sheetProtection/>
  <mergeCells count="17">
    <mergeCell ref="A1:L1"/>
    <mergeCell ref="A2:L2"/>
    <mergeCell ref="A3:L3"/>
    <mergeCell ref="B5:K5"/>
    <mergeCell ref="E23:F23"/>
    <mergeCell ref="E4:F4"/>
    <mergeCell ref="B6:E6"/>
    <mergeCell ref="F6:H6"/>
    <mergeCell ref="I6:K6"/>
    <mergeCell ref="A26:L26"/>
    <mergeCell ref="E47:F47"/>
    <mergeCell ref="A27:L27"/>
    <mergeCell ref="E28:F28"/>
    <mergeCell ref="B29:K29"/>
    <mergeCell ref="B30:E30"/>
    <mergeCell ref="F30:H30"/>
    <mergeCell ref="I30:K30"/>
  </mergeCells>
  <printOptions horizontalCentered="1"/>
  <pageMargins left="0.3937007874015748" right="0.3937007874015748" top="0.7874015748031497" bottom="0.3937007874015748" header="0.1968503937007874" footer="0.1968503937007874"/>
  <pageSetup firstPageNumber="35" useFirstPageNumber="1" horizontalDpi="600" verticalDpi="600" orientation="landscape" paperSize="9" r:id="rId2"/>
  <headerFooter alignWithMargins="0">
    <oddHeader>&amp;R&amp;P</oddHeader>
    <oddFooter>&amp;R&amp;6Jin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4">
      <selection activeCell="A3" sqref="A3:N3"/>
    </sheetView>
  </sheetViews>
  <sheetFormatPr defaultColWidth="9.00390625" defaultRowHeight="24"/>
  <cols>
    <col min="1" max="1" width="21.00390625" style="2" customWidth="1"/>
    <col min="2" max="2" width="10.625" style="2" customWidth="1"/>
    <col min="3" max="3" width="9.50390625" style="2" customWidth="1"/>
    <col min="4" max="4" width="9.25390625" style="2" customWidth="1"/>
    <col min="5" max="5" width="7.375" style="2" customWidth="1"/>
    <col min="6" max="6" width="6.75390625" style="2" customWidth="1"/>
    <col min="7" max="7" width="11.125" style="2" customWidth="1"/>
    <col min="8" max="8" width="8.25390625" style="2" customWidth="1"/>
    <col min="9" max="9" width="11.50390625" style="2" customWidth="1"/>
    <col min="10" max="10" width="8.50390625" style="2" customWidth="1"/>
    <col min="11" max="11" width="5.75390625" style="2" customWidth="1"/>
    <col min="12" max="12" width="4.125" style="2" customWidth="1"/>
    <col min="13" max="13" width="9.375" style="2" customWidth="1"/>
    <col min="14" max="14" width="10.125" style="2" customWidth="1"/>
    <col min="15" max="16384" width="9.00390625" style="2" customWidth="1"/>
  </cols>
  <sheetData>
    <row r="1" spans="1:14" s="98" customFormat="1" ht="30.75">
      <c r="A1" s="223" t="s">
        <v>259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s="6" customFormat="1" ht="27">
      <c r="A2" s="231" t="s">
        <v>24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24">
      <c r="A3" s="220" t="s">
        <v>444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6" customFormat="1" ht="24">
      <c r="A4" s="220" t="s">
        <v>260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3" s="67" customFormat="1" ht="21.75">
      <c r="A5" s="54"/>
      <c r="B5" s="54"/>
      <c r="C5" s="54"/>
      <c r="D5" s="54"/>
      <c r="E5" s="54"/>
      <c r="F5" s="54"/>
      <c r="G5" s="54"/>
      <c r="H5" s="54"/>
      <c r="I5" s="54"/>
      <c r="J5" s="54"/>
      <c r="L5" s="53"/>
      <c r="M5" s="53" t="s">
        <v>268</v>
      </c>
    </row>
    <row r="6" spans="1:14" s="6" customFormat="1" ht="24">
      <c r="A6" s="102"/>
      <c r="B6" s="274" t="s">
        <v>262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  <c r="N6" s="94" t="s">
        <v>233</v>
      </c>
    </row>
    <row r="7" spans="1:14" s="6" customFormat="1" ht="24">
      <c r="A7" s="103" t="s">
        <v>261</v>
      </c>
      <c r="B7" s="246" t="s">
        <v>263</v>
      </c>
      <c r="C7" s="247"/>
      <c r="D7" s="247"/>
      <c r="E7" s="247"/>
      <c r="F7" s="247"/>
      <c r="G7" s="248"/>
      <c r="H7" s="246" t="s">
        <v>88</v>
      </c>
      <c r="I7" s="247"/>
      <c r="J7" s="247"/>
      <c r="K7" s="247"/>
      <c r="L7" s="247"/>
      <c r="M7" s="248"/>
      <c r="N7" s="95" t="s">
        <v>269</v>
      </c>
    </row>
    <row r="8" spans="1:14" s="6" customFormat="1" ht="174">
      <c r="A8" s="104"/>
      <c r="B8" s="89" t="s">
        <v>264</v>
      </c>
      <c r="C8" s="89" t="s">
        <v>265</v>
      </c>
      <c r="D8" s="89" t="s">
        <v>235</v>
      </c>
      <c r="E8" s="89" t="s">
        <v>266</v>
      </c>
      <c r="F8" s="89" t="s">
        <v>267</v>
      </c>
      <c r="G8" s="89" t="s">
        <v>198</v>
      </c>
      <c r="H8" s="89" t="s">
        <v>451</v>
      </c>
      <c r="I8" s="89" t="s">
        <v>484</v>
      </c>
      <c r="J8" s="89" t="s">
        <v>485</v>
      </c>
      <c r="K8" s="207" t="s">
        <v>486</v>
      </c>
      <c r="L8" s="207" t="s">
        <v>487</v>
      </c>
      <c r="M8" s="90" t="s">
        <v>233</v>
      </c>
      <c r="N8" s="96"/>
    </row>
    <row r="9" spans="1:14" s="67" customFormat="1" ht="21.75">
      <c r="A9" s="93"/>
      <c r="B9" s="183">
        <f>+B10+B16+B28</f>
        <v>45691111.69</v>
      </c>
      <c r="C9" s="183">
        <f aca="true" t="shared" si="0" ref="C9:L9">+C10+C16</f>
        <v>1194894.5</v>
      </c>
      <c r="D9" s="183">
        <f t="shared" si="0"/>
        <v>1116960.5</v>
      </c>
      <c r="E9" s="183">
        <f>+E10+E16+E34</f>
        <v>38000</v>
      </c>
      <c r="F9" s="183">
        <f t="shared" si="0"/>
        <v>0</v>
      </c>
      <c r="G9" s="183">
        <f>+G10+G16+G28+G34</f>
        <v>48040966.69</v>
      </c>
      <c r="H9" s="183">
        <f t="shared" si="0"/>
        <v>49511</v>
      </c>
      <c r="I9" s="183">
        <f t="shared" si="0"/>
        <v>4006483</v>
      </c>
      <c r="J9" s="183">
        <f>+J10+J16+J22</f>
        <v>448923</v>
      </c>
      <c r="K9" s="183">
        <f t="shared" si="0"/>
        <v>0</v>
      </c>
      <c r="L9" s="183">
        <f t="shared" si="0"/>
        <v>0</v>
      </c>
      <c r="M9" s="183">
        <f>+M10+M16+M22+M28+M34</f>
        <v>4504917</v>
      </c>
      <c r="N9" s="183">
        <f>+N10+N16+N22+N28+N34</f>
        <v>52545883.69</v>
      </c>
    </row>
    <row r="10" spans="1:14" s="67" customFormat="1" ht="43.5">
      <c r="A10" s="182" t="s">
        <v>483</v>
      </c>
      <c r="B10" s="184">
        <f>SUM(B11:B15)</f>
        <v>45652931.69</v>
      </c>
      <c r="C10" s="184">
        <f aca="true" t="shared" si="1" ref="C10:N10">SUM(C11:C15)</f>
        <v>1194894.5</v>
      </c>
      <c r="D10" s="184">
        <f t="shared" si="1"/>
        <v>1116960.5</v>
      </c>
      <c r="E10" s="184">
        <f t="shared" si="1"/>
        <v>0</v>
      </c>
      <c r="F10" s="184">
        <f t="shared" si="1"/>
        <v>0</v>
      </c>
      <c r="G10" s="184">
        <f t="shared" si="1"/>
        <v>47964786.69</v>
      </c>
      <c r="H10" s="184">
        <f t="shared" si="1"/>
        <v>49511</v>
      </c>
      <c r="I10" s="184">
        <f t="shared" si="1"/>
        <v>0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184">
        <f t="shared" si="1"/>
        <v>49511</v>
      </c>
      <c r="N10" s="184">
        <f t="shared" si="1"/>
        <v>48014297.69</v>
      </c>
    </row>
    <row r="11" spans="1:14" s="67" customFormat="1" ht="21.75">
      <c r="A11" s="60" t="s">
        <v>271</v>
      </c>
      <c r="B11" s="172">
        <v>38341174</v>
      </c>
      <c r="C11" s="172"/>
      <c r="D11" s="172"/>
      <c r="E11" s="172"/>
      <c r="F11" s="172"/>
      <c r="G11" s="185">
        <f>SUM(B11:F11)</f>
        <v>38341174</v>
      </c>
      <c r="H11" s="172"/>
      <c r="I11" s="172"/>
      <c r="J11" s="172"/>
      <c r="K11" s="172"/>
      <c r="L11" s="172"/>
      <c r="M11" s="185">
        <f>SUM(H11:L11)</f>
        <v>0</v>
      </c>
      <c r="N11" s="186">
        <f aca="true" t="shared" si="2" ref="N11:N21">+G11+M11</f>
        <v>38341174</v>
      </c>
    </row>
    <row r="12" spans="1:14" s="67" customFormat="1" ht="21.75">
      <c r="A12" s="60" t="s">
        <v>272</v>
      </c>
      <c r="B12" s="172">
        <v>1249893</v>
      </c>
      <c r="C12" s="172">
        <v>434937</v>
      </c>
      <c r="D12" s="172">
        <v>261746.5</v>
      </c>
      <c r="E12" s="172"/>
      <c r="F12" s="172"/>
      <c r="G12" s="185">
        <f aca="true" t="shared" si="3" ref="G12:G21">SUM(B12:F12)</f>
        <v>1946576.5</v>
      </c>
      <c r="H12" s="172">
        <v>49511</v>
      </c>
      <c r="I12" s="172"/>
      <c r="J12" s="172"/>
      <c r="K12" s="172"/>
      <c r="L12" s="172"/>
      <c r="M12" s="185">
        <f aca="true" t="shared" si="4" ref="M12:M21">SUM(H12:L12)</f>
        <v>49511</v>
      </c>
      <c r="N12" s="186">
        <f t="shared" si="2"/>
        <v>1996087.5</v>
      </c>
    </row>
    <row r="13" spans="1:14" s="67" customFormat="1" ht="21.75">
      <c r="A13" s="60" t="s">
        <v>273</v>
      </c>
      <c r="B13" s="172">
        <v>4489601</v>
      </c>
      <c r="C13" s="172"/>
      <c r="D13" s="172"/>
      <c r="E13" s="172"/>
      <c r="F13" s="172"/>
      <c r="G13" s="185">
        <f t="shared" si="3"/>
        <v>4489601</v>
      </c>
      <c r="H13" s="172"/>
      <c r="I13" s="172"/>
      <c r="J13" s="172"/>
      <c r="K13" s="172"/>
      <c r="L13" s="172"/>
      <c r="M13" s="185">
        <f t="shared" si="4"/>
        <v>0</v>
      </c>
      <c r="N13" s="186">
        <f t="shared" si="2"/>
        <v>4489601</v>
      </c>
    </row>
    <row r="14" spans="1:14" s="67" customFormat="1" ht="21.75">
      <c r="A14" s="60" t="s">
        <v>274</v>
      </c>
      <c r="B14" s="172">
        <v>255000</v>
      </c>
      <c r="C14" s="172">
        <v>113000</v>
      </c>
      <c r="D14" s="172">
        <v>87745</v>
      </c>
      <c r="E14" s="172"/>
      <c r="F14" s="172"/>
      <c r="G14" s="185">
        <f t="shared" si="3"/>
        <v>455745</v>
      </c>
      <c r="H14" s="172"/>
      <c r="I14" s="172"/>
      <c r="J14" s="172"/>
      <c r="K14" s="172"/>
      <c r="L14" s="172"/>
      <c r="M14" s="185">
        <f t="shared" si="4"/>
        <v>0</v>
      </c>
      <c r="N14" s="186">
        <f t="shared" si="2"/>
        <v>455745</v>
      </c>
    </row>
    <row r="15" spans="1:14" s="67" customFormat="1" ht="21.75">
      <c r="A15" s="60" t="s">
        <v>275</v>
      </c>
      <c r="B15" s="172">
        <v>1317263.69</v>
      </c>
      <c r="C15" s="172">
        <v>646957.5</v>
      </c>
      <c r="D15" s="172">
        <v>767469</v>
      </c>
      <c r="E15" s="172"/>
      <c r="F15" s="172"/>
      <c r="G15" s="185">
        <f t="shared" si="3"/>
        <v>2731690.19</v>
      </c>
      <c r="H15" s="172"/>
      <c r="I15" s="172"/>
      <c r="J15" s="172"/>
      <c r="K15" s="172"/>
      <c r="L15" s="172"/>
      <c r="M15" s="185">
        <f t="shared" si="4"/>
        <v>0</v>
      </c>
      <c r="N15" s="186">
        <f t="shared" si="2"/>
        <v>2731690.19</v>
      </c>
    </row>
    <row r="16" spans="1:14" s="67" customFormat="1" ht="43.5">
      <c r="A16" s="182" t="s">
        <v>488</v>
      </c>
      <c r="B16" s="101">
        <f aca="true" t="shared" si="5" ref="B16:N16">SUM(B17:B21)</f>
        <v>0</v>
      </c>
      <c r="C16" s="101">
        <f t="shared" si="5"/>
        <v>0</v>
      </c>
      <c r="D16" s="101">
        <f t="shared" si="5"/>
        <v>0</v>
      </c>
      <c r="E16" s="101">
        <f t="shared" si="5"/>
        <v>0</v>
      </c>
      <c r="F16" s="101">
        <f t="shared" si="5"/>
        <v>0</v>
      </c>
      <c r="G16" s="101">
        <f t="shared" si="5"/>
        <v>0</v>
      </c>
      <c r="H16" s="101">
        <f t="shared" si="5"/>
        <v>0</v>
      </c>
      <c r="I16" s="184">
        <f t="shared" si="5"/>
        <v>4006483</v>
      </c>
      <c r="J16" s="184">
        <f t="shared" si="5"/>
        <v>0</v>
      </c>
      <c r="K16" s="184">
        <f t="shared" si="5"/>
        <v>0</v>
      </c>
      <c r="L16" s="184">
        <f t="shared" si="5"/>
        <v>0</v>
      </c>
      <c r="M16" s="184">
        <f t="shared" si="5"/>
        <v>4006483</v>
      </c>
      <c r="N16" s="184">
        <f t="shared" si="5"/>
        <v>4006483</v>
      </c>
    </row>
    <row r="17" spans="1:14" s="67" customFormat="1" ht="21.75">
      <c r="A17" s="60" t="s">
        <v>271</v>
      </c>
      <c r="B17" s="60"/>
      <c r="C17" s="60"/>
      <c r="D17" s="60"/>
      <c r="E17" s="60"/>
      <c r="F17" s="60"/>
      <c r="G17" s="58">
        <f t="shared" si="3"/>
        <v>0</v>
      </c>
      <c r="H17" s="60"/>
      <c r="I17" s="172"/>
      <c r="J17" s="172"/>
      <c r="K17" s="172"/>
      <c r="L17" s="172"/>
      <c r="M17" s="185">
        <f t="shared" si="4"/>
        <v>0</v>
      </c>
      <c r="N17" s="186">
        <f t="shared" si="2"/>
        <v>0</v>
      </c>
    </row>
    <row r="18" spans="1:14" s="67" customFormat="1" ht="21.75">
      <c r="A18" s="60" t="s">
        <v>272</v>
      </c>
      <c r="B18" s="60"/>
      <c r="C18" s="60"/>
      <c r="D18" s="60"/>
      <c r="E18" s="60"/>
      <c r="F18" s="60"/>
      <c r="G18" s="58">
        <f t="shared" si="3"/>
        <v>0</v>
      </c>
      <c r="H18" s="60"/>
      <c r="I18" s="172"/>
      <c r="J18" s="172"/>
      <c r="K18" s="172"/>
      <c r="L18" s="172"/>
      <c r="M18" s="185">
        <f t="shared" si="4"/>
        <v>0</v>
      </c>
      <c r="N18" s="186">
        <f t="shared" si="2"/>
        <v>0</v>
      </c>
    </row>
    <row r="19" spans="1:14" s="67" customFormat="1" ht="21.75">
      <c r="A19" s="60" t="s">
        <v>273</v>
      </c>
      <c r="B19" s="60"/>
      <c r="C19" s="60"/>
      <c r="D19" s="60"/>
      <c r="E19" s="60"/>
      <c r="F19" s="60"/>
      <c r="G19" s="58">
        <f t="shared" si="3"/>
        <v>0</v>
      </c>
      <c r="H19" s="60"/>
      <c r="I19" s="172"/>
      <c r="J19" s="172"/>
      <c r="K19" s="172"/>
      <c r="L19" s="172"/>
      <c r="M19" s="185">
        <f t="shared" si="4"/>
        <v>0</v>
      </c>
      <c r="N19" s="186">
        <f t="shared" si="2"/>
        <v>0</v>
      </c>
    </row>
    <row r="20" spans="1:14" s="6" customFormat="1" ht="24">
      <c r="A20" s="60" t="s">
        <v>274</v>
      </c>
      <c r="B20" s="92"/>
      <c r="C20" s="92"/>
      <c r="D20" s="92"/>
      <c r="E20" s="92"/>
      <c r="F20" s="92"/>
      <c r="G20" s="58">
        <f t="shared" si="3"/>
        <v>0</v>
      </c>
      <c r="H20" s="92"/>
      <c r="I20" s="187">
        <v>4006483</v>
      </c>
      <c r="J20" s="187"/>
      <c r="K20" s="187"/>
      <c r="L20" s="187"/>
      <c r="M20" s="185">
        <f t="shared" si="4"/>
        <v>4006483</v>
      </c>
      <c r="N20" s="186">
        <f t="shared" si="2"/>
        <v>4006483</v>
      </c>
    </row>
    <row r="21" spans="1:14" ht="24">
      <c r="A21" s="60" t="s">
        <v>275</v>
      </c>
      <c r="B21" s="92"/>
      <c r="C21" s="92"/>
      <c r="D21" s="92"/>
      <c r="E21" s="92"/>
      <c r="F21" s="92"/>
      <c r="G21" s="58">
        <f t="shared" si="3"/>
        <v>0</v>
      </c>
      <c r="H21" s="92"/>
      <c r="I21" s="187"/>
      <c r="J21" s="187"/>
      <c r="K21" s="187"/>
      <c r="L21" s="187"/>
      <c r="M21" s="185">
        <f t="shared" si="4"/>
        <v>0</v>
      </c>
      <c r="N21" s="186">
        <f t="shared" si="2"/>
        <v>0</v>
      </c>
    </row>
    <row r="22" spans="1:14" ht="44.25">
      <c r="A22" s="182" t="s">
        <v>489</v>
      </c>
      <c r="B22" s="101">
        <f aca="true" t="shared" si="6" ref="B22:N22">SUM(B23:B27)</f>
        <v>0</v>
      </c>
      <c r="C22" s="101">
        <f t="shared" si="6"/>
        <v>0</v>
      </c>
      <c r="D22" s="101">
        <f t="shared" si="6"/>
        <v>0</v>
      </c>
      <c r="E22" s="101">
        <f t="shared" si="6"/>
        <v>0</v>
      </c>
      <c r="F22" s="101">
        <f t="shared" si="6"/>
        <v>0</v>
      </c>
      <c r="G22" s="101">
        <f t="shared" si="6"/>
        <v>0</v>
      </c>
      <c r="H22" s="101">
        <f t="shared" si="6"/>
        <v>0</v>
      </c>
      <c r="I22" s="184">
        <f t="shared" si="6"/>
        <v>0</v>
      </c>
      <c r="J22" s="184">
        <f t="shared" si="6"/>
        <v>448923</v>
      </c>
      <c r="K22" s="184">
        <f t="shared" si="6"/>
        <v>0</v>
      </c>
      <c r="L22" s="184">
        <f t="shared" si="6"/>
        <v>0</v>
      </c>
      <c r="M22" s="184">
        <f t="shared" si="6"/>
        <v>448923</v>
      </c>
      <c r="N22" s="184">
        <f t="shared" si="6"/>
        <v>448923</v>
      </c>
    </row>
    <row r="23" spans="1:14" ht="24">
      <c r="A23" s="60" t="s">
        <v>271</v>
      </c>
      <c r="B23" s="60"/>
      <c r="C23" s="60"/>
      <c r="D23" s="60"/>
      <c r="E23" s="60"/>
      <c r="F23" s="60"/>
      <c r="G23" s="58">
        <f>SUM(B23:F23)</f>
        <v>0</v>
      </c>
      <c r="H23" s="60"/>
      <c r="I23" s="172"/>
      <c r="J23" s="172"/>
      <c r="K23" s="172"/>
      <c r="L23" s="172"/>
      <c r="M23" s="185">
        <f>SUM(H23:L23)</f>
        <v>0</v>
      </c>
      <c r="N23" s="186">
        <f>+G23+M23</f>
        <v>0</v>
      </c>
    </row>
    <row r="24" spans="1:14" ht="24">
      <c r="A24" s="60" t="s">
        <v>272</v>
      </c>
      <c r="B24" s="60"/>
      <c r="C24" s="60"/>
      <c r="D24" s="60"/>
      <c r="E24" s="60"/>
      <c r="F24" s="60"/>
      <c r="G24" s="58">
        <f>SUM(B24:F24)</f>
        <v>0</v>
      </c>
      <c r="H24" s="60"/>
      <c r="I24" s="172"/>
      <c r="J24" s="172"/>
      <c r="K24" s="172"/>
      <c r="L24" s="172"/>
      <c r="M24" s="185">
        <f>SUM(H24:L24)</f>
        <v>0</v>
      </c>
      <c r="N24" s="186">
        <f>+G24+M24</f>
        <v>0</v>
      </c>
    </row>
    <row r="25" spans="1:14" ht="24">
      <c r="A25" s="60" t="s">
        <v>273</v>
      </c>
      <c r="B25" s="60"/>
      <c r="C25" s="60"/>
      <c r="D25" s="60"/>
      <c r="E25" s="60"/>
      <c r="F25" s="60"/>
      <c r="G25" s="58">
        <f>SUM(B25:F25)</f>
        <v>0</v>
      </c>
      <c r="H25" s="60"/>
      <c r="I25" s="172"/>
      <c r="J25" s="172"/>
      <c r="K25" s="172"/>
      <c r="L25" s="172"/>
      <c r="M25" s="185">
        <f>SUM(H25:L25)</f>
        <v>0</v>
      </c>
      <c r="N25" s="186">
        <f>+G25+M25</f>
        <v>0</v>
      </c>
    </row>
    <row r="26" spans="1:14" ht="24">
      <c r="A26" s="60" t="s">
        <v>274</v>
      </c>
      <c r="B26" s="92"/>
      <c r="C26" s="92"/>
      <c r="D26" s="92"/>
      <c r="E26" s="92"/>
      <c r="F26" s="92"/>
      <c r="G26" s="58">
        <f>SUM(B26:F26)</f>
        <v>0</v>
      </c>
      <c r="H26" s="92"/>
      <c r="I26" s="187"/>
      <c r="J26" s="187"/>
      <c r="K26" s="187"/>
      <c r="L26" s="187"/>
      <c r="M26" s="185">
        <f>SUM(H26:L26)</f>
        <v>0</v>
      </c>
      <c r="N26" s="186">
        <f>+G26+M26</f>
        <v>0</v>
      </c>
    </row>
    <row r="27" spans="1:14" ht="24">
      <c r="A27" s="60" t="s">
        <v>275</v>
      </c>
      <c r="B27" s="92"/>
      <c r="C27" s="92"/>
      <c r="D27" s="92"/>
      <c r="E27" s="92"/>
      <c r="F27" s="92"/>
      <c r="G27" s="58">
        <f>SUM(B27:F27)</f>
        <v>0</v>
      </c>
      <c r="H27" s="92"/>
      <c r="I27" s="187"/>
      <c r="J27" s="187">
        <v>448923</v>
      </c>
      <c r="K27" s="187"/>
      <c r="L27" s="187"/>
      <c r="M27" s="185">
        <f>SUM(H27:L27)</f>
        <v>448923</v>
      </c>
      <c r="N27" s="186">
        <f>+G27+M27</f>
        <v>448923</v>
      </c>
    </row>
    <row r="28" spans="1:14" ht="66">
      <c r="A28" s="182" t="s">
        <v>490</v>
      </c>
      <c r="B28" s="184">
        <f aca="true" t="shared" si="7" ref="B28:N28">SUM(B29:B33)</f>
        <v>38180</v>
      </c>
      <c r="C28" s="184">
        <f t="shared" si="7"/>
        <v>0</v>
      </c>
      <c r="D28" s="184">
        <f t="shared" si="7"/>
        <v>0</v>
      </c>
      <c r="E28" s="184">
        <f t="shared" si="7"/>
        <v>0</v>
      </c>
      <c r="F28" s="184">
        <f t="shared" si="7"/>
        <v>0</v>
      </c>
      <c r="G28" s="184">
        <f t="shared" si="7"/>
        <v>38180</v>
      </c>
      <c r="H28" s="184">
        <f t="shared" si="7"/>
        <v>0</v>
      </c>
      <c r="I28" s="184">
        <f t="shared" si="7"/>
        <v>0</v>
      </c>
      <c r="J28" s="184">
        <f t="shared" si="7"/>
        <v>0</v>
      </c>
      <c r="K28" s="184">
        <f t="shared" si="7"/>
        <v>0</v>
      </c>
      <c r="L28" s="184">
        <f t="shared" si="7"/>
        <v>0</v>
      </c>
      <c r="M28" s="184">
        <f t="shared" si="7"/>
        <v>0</v>
      </c>
      <c r="N28" s="184">
        <f t="shared" si="7"/>
        <v>38180</v>
      </c>
    </row>
    <row r="29" spans="1:14" ht="24">
      <c r="A29" s="60" t="s">
        <v>271</v>
      </c>
      <c r="B29" s="172"/>
      <c r="C29" s="172"/>
      <c r="D29" s="172"/>
      <c r="E29" s="172"/>
      <c r="F29" s="172"/>
      <c r="G29" s="185">
        <f>SUM(B29:F29)</f>
        <v>0</v>
      </c>
      <c r="H29" s="172"/>
      <c r="I29" s="172"/>
      <c r="J29" s="172"/>
      <c r="K29" s="172"/>
      <c r="L29" s="172"/>
      <c r="M29" s="185">
        <f>SUM(H29:L29)</f>
        <v>0</v>
      </c>
      <c r="N29" s="186">
        <f>+G29+M29</f>
        <v>0</v>
      </c>
    </row>
    <row r="30" spans="1:14" ht="24">
      <c r="A30" s="60" t="s">
        <v>272</v>
      </c>
      <c r="B30" s="172"/>
      <c r="C30" s="172"/>
      <c r="D30" s="172"/>
      <c r="E30" s="172"/>
      <c r="F30" s="172"/>
      <c r="G30" s="185">
        <f>SUM(B30:F30)</f>
        <v>0</v>
      </c>
      <c r="H30" s="172"/>
      <c r="I30" s="172"/>
      <c r="J30" s="172"/>
      <c r="K30" s="172"/>
      <c r="L30" s="172"/>
      <c r="M30" s="185">
        <f>SUM(H30:L30)</f>
        <v>0</v>
      </c>
      <c r="N30" s="186">
        <f>+G30+M30</f>
        <v>0</v>
      </c>
    </row>
    <row r="31" spans="1:14" ht="24">
      <c r="A31" s="60" t="s">
        <v>273</v>
      </c>
      <c r="B31" s="172"/>
      <c r="C31" s="172"/>
      <c r="D31" s="172"/>
      <c r="E31" s="172"/>
      <c r="F31" s="172"/>
      <c r="G31" s="185">
        <f>SUM(B31:F31)</f>
        <v>0</v>
      </c>
      <c r="H31" s="172"/>
      <c r="I31" s="172"/>
      <c r="J31" s="172"/>
      <c r="K31" s="172"/>
      <c r="L31" s="172"/>
      <c r="M31" s="185">
        <f>SUM(H31:L31)</f>
        <v>0</v>
      </c>
      <c r="N31" s="186">
        <f>+G31+M31</f>
        <v>0</v>
      </c>
    </row>
    <row r="32" spans="1:14" ht="24">
      <c r="A32" s="60" t="s">
        <v>274</v>
      </c>
      <c r="B32" s="187"/>
      <c r="C32" s="187"/>
      <c r="D32" s="187"/>
      <c r="E32" s="187"/>
      <c r="F32" s="187"/>
      <c r="G32" s="185">
        <f>SUM(B32:F32)</f>
        <v>0</v>
      </c>
      <c r="H32" s="187"/>
      <c r="I32" s="187"/>
      <c r="J32" s="187"/>
      <c r="K32" s="187"/>
      <c r="L32" s="187"/>
      <c r="M32" s="185">
        <f>SUM(H32:L32)</f>
        <v>0</v>
      </c>
      <c r="N32" s="186">
        <f>+G32+M32</f>
        <v>0</v>
      </c>
    </row>
    <row r="33" spans="1:14" ht="24">
      <c r="A33" s="60" t="s">
        <v>275</v>
      </c>
      <c r="B33" s="187">
        <v>38180</v>
      </c>
      <c r="C33" s="187"/>
      <c r="D33" s="187"/>
      <c r="E33" s="187"/>
      <c r="F33" s="187"/>
      <c r="G33" s="185">
        <f>SUM(B33:F33)</f>
        <v>38180</v>
      </c>
      <c r="H33" s="187"/>
      <c r="I33" s="187"/>
      <c r="J33" s="187"/>
      <c r="K33" s="187"/>
      <c r="L33" s="187"/>
      <c r="M33" s="185">
        <f>SUM(H33:L33)</f>
        <v>0</v>
      </c>
      <c r="N33" s="186">
        <f>+G33+M33</f>
        <v>38180</v>
      </c>
    </row>
    <row r="34" spans="1:14" ht="44.25">
      <c r="A34" s="182" t="s">
        <v>491</v>
      </c>
      <c r="B34" s="184">
        <f aca="true" t="shared" si="8" ref="B34:N34">SUM(B35:B39)</f>
        <v>0</v>
      </c>
      <c r="C34" s="184">
        <f t="shared" si="8"/>
        <v>0</v>
      </c>
      <c r="D34" s="184">
        <f t="shared" si="8"/>
        <v>0</v>
      </c>
      <c r="E34" s="184">
        <f t="shared" si="8"/>
        <v>38000</v>
      </c>
      <c r="F34" s="184">
        <f t="shared" si="8"/>
        <v>0</v>
      </c>
      <c r="G34" s="184">
        <f t="shared" si="8"/>
        <v>38000</v>
      </c>
      <c r="H34" s="184">
        <f t="shared" si="8"/>
        <v>0</v>
      </c>
      <c r="I34" s="184">
        <f t="shared" si="8"/>
        <v>0</v>
      </c>
      <c r="J34" s="184">
        <f t="shared" si="8"/>
        <v>0</v>
      </c>
      <c r="K34" s="184">
        <f t="shared" si="8"/>
        <v>0</v>
      </c>
      <c r="L34" s="184">
        <f t="shared" si="8"/>
        <v>0</v>
      </c>
      <c r="M34" s="184">
        <f t="shared" si="8"/>
        <v>0</v>
      </c>
      <c r="N34" s="184">
        <f t="shared" si="8"/>
        <v>38000</v>
      </c>
    </row>
    <row r="35" spans="1:14" ht="24">
      <c r="A35" s="60" t="s">
        <v>271</v>
      </c>
      <c r="B35" s="172"/>
      <c r="C35" s="172"/>
      <c r="D35" s="172"/>
      <c r="E35" s="172"/>
      <c r="F35" s="172"/>
      <c r="G35" s="185">
        <f>SUM(B35:F35)</f>
        <v>0</v>
      </c>
      <c r="H35" s="172"/>
      <c r="I35" s="172"/>
      <c r="J35" s="172"/>
      <c r="K35" s="172"/>
      <c r="L35" s="172"/>
      <c r="M35" s="185">
        <f>SUM(H35:L35)</f>
        <v>0</v>
      </c>
      <c r="N35" s="186">
        <f>+G35+M35</f>
        <v>0</v>
      </c>
    </row>
    <row r="36" spans="1:14" ht="24">
      <c r="A36" s="60" t="s">
        <v>272</v>
      </c>
      <c r="B36" s="172"/>
      <c r="C36" s="172"/>
      <c r="D36" s="172"/>
      <c r="E36" s="172"/>
      <c r="F36" s="172"/>
      <c r="G36" s="185">
        <f>SUM(B36:F36)</f>
        <v>0</v>
      </c>
      <c r="H36" s="172"/>
      <c r="I36" s="172"/>
      <c r="J36" s="172"/>
      <c r="K36" s="172"/>
      <c r="L36" s="172"/>
      <c r="M36" s="185">
        <f>SUM(H36:L36)</f>
        <v>0</v>
      </c>
      <c r="N36" s="186">
        <f>+G36+M36</f>
        <v>0</v>
      </c>
    </row>
    <row r="37" spans="1:14" ht="24">
      <c r="A37" s="60" t="s">
        <v>273</v>
      </c>
      <c r="B37" s="172"/>
      <c r="C37" s="172"/>
      <c r="D37" s="172"/>
      <c r="E37" s="172"/>
      <c r="F37" s="172"/>
      <c r="G37" s="185">
        <f>SUM(B37:F37)</f>
        <v>0</v>
      </c>
      <c r="H37" s="172"/>
      <c r="I37" s="172"/>
      <c r="J37" s="172"/>
      <c r="K37" s="172"/>
      <c r="L37" s="172"/>
      <c r="M37" s="185">
        <f>SUM(H37:L37)</f>
        <v>0</v>
      </c>
      <c r="N37" s="186">
        <f>+G37+M37</f>
        <v>0</v>
      </c>
    </row>
    <row r="38" spans="1:14" ht="24">
      <c r="A38" s="60" t="s">
        <v>274</v>
      </c>
      <c r="B38" s="187"/>
      <c r="C38" s="187"/>
      <c r="D38" s="187"/>
      <c r="E38" s="187">
        <v>38000</v>
      </c>
      <c r="F38" s="187"/>
      <c r="G38" s="185">
        <f>SUM(B38:F38)</f>
        <v>38000</v>
      </c>
      <c r="H38" s="187"/>
      <c r="I38" s="187"/>
      <c r="J38" s="187"/>
      <c r="K38" s="187"/>
      <c r="L38" s="187"/>
      <c r="M38" s="185">
        <f>SUM(H38:L38)</f>
        <v>0</v>
      </c>
      <c r="N38" s="186">
        <f>+G38+M38</f>
        <v>38000</v>
      </c>
    </row>
    <row r="39" spans="1:14" ht="24">
      <c r="A39" s="60" t="s">
        <v>275</v>
      </c>
      <c r="B39" s="187"/>
      <c r="C39" s="187"/>
      <c r="D39" s="187"/>
      <c r="E39" s="187"/>
      <c r="F39" s="187"/>
      <c r="G39" s="185">
        <f>SUM(B39:F39)</f>
        <v>0</v>
      </c>
      <c r="H39" s="187"/>
      <c r="I39" s="187"/>
      <c r="J39" s="187"/>
      <c r="K39" s="187"/>
      <c r="L39" s="187"/>
      <c r="M39" s="185">
        <f>SUM(H39:L39)</f>
        <v>0</v>
      </c>
      <c r="N39" s="186">
        <f>+G39+M39</f>
        <v>0</v>
      </c>
    </row>
    <row r="40" spans="1:14" ht="24">
      <c r="A40" s="100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97"/>
    </row>
  </sheetData>
  <sheetProtection/>
  <mergeCells count="7">
    <mergeCell ref="A1:N1"/>
    <mergeCell ref="A2:N2"/>
    <mergeCell ref="A3:N3"/>
    <mergeCell ref="B7:G7"/>
    <mergeCell ref="B6:M6"/>
    <mergeCell ref="H7:M7"/>
    <mergeCell ref="A4:N4"/>
  </mergeCells>
  <printOptions/>
  <pageMargins left="0.3937007874015748" right="0.3937007874015748" top="0.5905511811023623" bottom="0.3937007874015748" header="0.1968503937007874" footer="0.1968503937007874"/>
  <pageSetup firstPageNumber="37" useFirstPageNumber="1" horizontalDpi="600" verticalDpi="600" orientation="landscape" paperSize="9" r:id="rId2"/>
  <headerFooter alignWithMargins="0">
    <oddHeader>&amp;R&amp;P</oddHeader>
    <oddFooter>&amp;R&amp;6Jin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zoomScalePageLayoutView="0" workbookViewId="0" topLeftCell="A27">
      <selection activeCell="K49" sqref="K49"/>
    </sheetView>
  </sheetViews>
  <sheetFormatPr defaultColWidth="9.00390625" defaultRowHeight="24"/>
  <cols>
    <col min="1" max="1" width="7.375" style="2" customWidth="1"/>
    <col min="2" max="2" width="13.75390625" style="2" customWidth="1"/>
    <col min="3" max="3" width="13.25390625" style="2" customWidth="1"/>
    <col min="4" max="4" width="12.25390625" style="2" customWidth="1"/>
    <col min="5" max="5" width="11.00390625" style="2" customWidth="1"/>
    <col min="6" max="6" width="4.625" style="2" customWidth="1"/>
    <col min="7" max="7" width="13.00390625" style="2" customWidth="1"/>
    <col min="8" max="8" width="5.00390625" style="2" customWidth="1"/>
    <col min="9" max="9" width="1.12109375" style="2" customWidth="1"/>
    <col min="10" max="16384" width="9.00390625" style="2" customWidth="1"/>
  </cols>
  <sheetData>
    <row r="1" spans="1:8" s="98" customFormat="1" ht="30.75">
      <c r="A1" s="223" t="s">
        <v>259</v>
      </c>
      <c r="B1" s="223"/>
      <c r="C1" s="223"/>
      <c r="D1" s="223"/>
      <c r="E1" s="223"/>
      <c r="F1" s="223"/>
      <c r="G1" s="223"/>
      <c r="H1" s="223"/>
    </row>
    <row r="2" spans="1:8" s="6" customFormat="1" ht="24">
      <c r="A2" s="220" t="s">
        <v>276</v>
      </c>
      <c r="B2" s="220"/>
      <c r="C2" s="220"/>
      <c r="D2" s="220"/>
      <c r="E2" s="220"/>
      <c r="F2" s="220"/>
      <c r="G2" s="220"/>
      <c r="H2" s="220"/>
    </row>
    <row r="3" spans="1:8" ht="24">
      <c r="A3" s="220" t="s">
        <v>444</v>
      </c>
      <c r="B3" s="220"/>
      <c r="C3" s="220"/>
      <c r="D3" s="220"/>
      <c r="E3" s="220"/>
      <c r="F3" s="220"/>
      <c r="G3" s="220"/>
      <c r="H3" s="220"/>
    </row>
    <row r="4" spans="1:7" s="9" customFormat="1" ht="13.5">
      <c r="A4" s="10"/>
      <c r="B4" s="10"/>
      <c r="C4" s="10"/>
      <c r="D4" s="10"/>
      <c r="E4" s="10"/>
      <c r="F4" s="10"/>
      <c r="G4" s="10"/>
    </row>
    <row r="5" spans="1:8" ht="27">
      <c r="A5" s="106" t="s">
        <v>281</v>
      </c>
      <c r="B5" s="106"/>
      <c r="C5" s="107"/>
      <c r="D5" s="107"/>
      <c r="E5" s="106"/>
      <c r="F5" s="106"/>
      <c r="G5" s="108">
        <f>+E6+E9</f>
        <v>58109400</v>
      </c>
      <c r="H5" s="106" t="s">
        <v>280</v>
      </c>
    </row>
    <row r="6" spans="1:7" ht="24">
      <c r="A6" s="2" t="s">
        <v>282</v>
      </c>
      <c r="D6" s="6"/>
      <c r="E6" s="105">
        <f>+C7+C8</f>
        <v>5480960</v>
      </c>
      <c r="F6" s="2" t="s">
        <v>280</v>
      </c>
      <c r="G6" s="105"/>
    </row>
    <row r="7" spans="2:7" ht="24">
      <c r="B7" s="109" t="s">
        <v>291</v>
      </c>
      <c r="C7" s="2">
        <v>0</v>
      </c>
      <c r="D7" s="6" t="s">
        <v>280</v>
      </c>
      <c r="E7" s="105"/>
      <c r="G7" s="105"/>
    </row>
    <row r="8" spans="2:7" ht="24">
      <c r="B8" s="109" t="s">
        <v>292</v>
      </c>
      <c r="C8" s="188">
        <v>5480960</v>
      </c>
      <c r="D8" s="6" t="s">
        <v>280</v>
      </c>
      <c r="E8" s="105"/>
      <c r="G8" s="105"/>
    </row>
    <row r="9" spans="1:7" ht="24">
      <c r="A9" s="2" t="s">
        <v>283</v>
      </c>
      <c r="E9" s="105">
        <f>SUM(C10:C14)</f>
        <v>52628440</v>
      </c>
      <c r="F9" s="2" t="s">
        <v>280</v>
      </c>
      <c r="G9" s="105"/>
    </row>
    <row r="10" spans="1:4" ht="24">
      <c r="A10" s="6"/>
      <c r="B10" s="6" t="s">
        <v>277</v>
      </c>
      <c r="C10" s="105">
        <v>38452840</v>
      </c>
      <c r="D10" s="6" t="s">
        <v>280</v>
      </c>
    </row>
    <row r="11" spans="1:4" ht="24">
      <c r="A11" s="6"/>
      <c r="B11" s="6" t="s">
        <v>278</v>
      </c>
      <c r="C11" s="105">
        <v>2016000</v>
      </c>
      <c r="D11" s="6" t="s">
        <v>280</v>
      </c>
    </row>
    <row r="12" spans="1:4" ht="24">
      <c r="A12" s="6"/>
      <c r="B12" s="6" t="s">
        <v>285</v>
      </c>
      <c r="C12" s="105">
        <v>1330000</v>
      </c>
      <c r="D12" s="6" t="s">
        <v>280</v>
      </c>
    </row>
    <row r="13" spans="1:4" ht="24">
      <c r="A13" s="6"/>
      <c r="B13" s="6" t="s">
        <v>286</v>
      </c>
      <c r="C13" s="105">
        <v>524000</v>
      </c>
      <c r="D13" s="6" t="s">
        <v>280</v>
      </c>
    </row>
    <row r="14" spans="1:4" ht="24">
      <c r="A14" s="6"/>
      <c r="B14" s="6" t="s">
        <v>279</v>
      </c>
      <c r="C14" s="105">
        <v>10305600</v>
      </c>
      <c r="D14" s="6" t="s">
        <v>280</v>
      </c>
    </row>
    <row r="15" s="12" customFormat="1" ht="13.5"/>
    <row r="16" spans="1:8" s="30" customFormat="1" ht="27">
      <c r="A16" s="106" t="s">
        <v>284</v>
      </c>
      <c r="B16" s="106"/>
      <c r="C16" s="107"/>
      <c r="D16" s="107"/>
      <c r="E16" s="106"/>
      <c r="F16" s="106"/>
      <c r="G16" s="108">
        <f>+E17+E25+E30+E33+E39</f>
        <v>58109400</v>
      </c>
      <c r="H16" s="106" t="s">
        <v>280</v>
      </c>
    </row>
    <row r="17" spans="1:6" ht="24">
      <c r="A17" s="6"/>
      <c r="B17" s="2" t="s">
        <v>277</v>
      </c>
      <c r="E17" s="105">
        <f>SUM(D18:D24)</f>
        <v>39782840</v>
      </c>
      <c r="F17" s="2" t="s">
        <v>280</v>
      </c>
    </row>
    <row r="18" spans="1:5" ht="24">
      <c r="A18" s="6"/>
      <c r="B18" s="6" t="s">
        <v>287</v>
      </c>
      <c r="C18" s="105"/>
      <c r="D18" s="189">
        <v>31177200</v>
      </c>
      <c r="E18" s="6" t="s">
        <v>280</v>
      </c>
    </row>
    <row r="19" spans="1:5" ht="24">
      <c r="A19" s="6"/>
      <c r="B19" s="6" t="s">
        <v>288</v>
      </c>
      <c r="C19" s="105"/>
      <c r="D19" s="189">
        <v>2286840</v>
      </c>
      <c r="E19" s="6" t="s">
        <v>280</v>
      </c>
    </row>
    <row r="20" spans="1:5" ht="24">
      <c r="A20" s="6"/>
      <c r="B20" s="6" t="s">
        <v>289</v>
      </c>
      <c r="C20" s="105"/>
      <c r="D20" s="189"/>
      <c r="E20" s="6" t="s">
        <v>280</v>
      </c>
    </row>
    <row r="21" spans="1:5" ht="24">
      <c r="A21" s="6"/>
      <c r="B21" s="6" t="s">
        <v>492</v>
      </c>
      <c r="C21" s="105"/>
      <c r="D21" s="189">
        <v>6000</v>
      </c>
      <c r="E21" s="6" t="s">
        <v>280</v>
      </c>
    </row>
    <row r="22" spans="1:5" ht="24">
      <c r="A22" s="6"/>
      <c r="B22" s="6" t="s">
        <v>493</v>
      </c>
      <c r="C22" s="105"/>
      <c r="D22" s="189">
        <v>3184000</v>
      </c>
      <c r="E22" s="6" t="s">
        <v>280</v>
      </c>
    </row>
    <row r="23" spans="1:5" ht="24">
      <c r="A23" s="6"/>
      <c r="B23" s="6" t="s">
        <v>494</v>
      </c>
      <c r="C23" s="105"/>
      <c r="D23" s="189">
        <v>1798800</v>
      </c>
      <c r="E23" s="6" t="s">
        <v>280</v>
      </c>
    </row>
    <row r="24" spans="1:5" ht="24">
      <c r="A24" s="6"/>
      <c r="B24" s="6" t="s">
        <v>495</v>
      </c>
      <c r="C24" s="105"/>
      <c r="D24" s="189">
        <v>1330000</v>
      </c>
      <c r="E24" s="6" t="s">
        <v>280</v>
      </c>
    </row>
    <row r="25" spans="1:6" ht="24">
      <c r="A25" s="6"/>
      <c r="B25" s="2" t="s">
        <v>278</v>
      </c>
      <c r="E25" s="105">
        <f>SUM(D26:D29)</f>
        <v>6059960</v>
      </c>
      <c r="F25" s="2" t="s">
        <v>280</v>
      </c>
    </row>
    <row r="26" spans="1:5" ht="24">
      <c r="A26" s="6"/>
      <c r="B26" s="6" t="s">
        <v>496</v>
      </c>
      <c r="D26" s="189">
        <v>130075</v>
      </c>
      <c r="E26" s="6" t="s">
        <v>280</v>
      </c>
    </row>
    <row r="27" spans="1:5" ht="24">
      <c r="A27" s="6"/>
      <c r="B27" s="6" t="s">
        <v>497</v>
      </c>
      <c r="D27" s="189">
        <v>2220995</v>
      </c>
      <c r="E27" s="6" t="s">
        <v>280</v>
      </c>
    </row>
    <row r="28" spans="1:5" ht="24">
      <c r="A28" s="6"/>
      <c r="B28" s="6" t="s">
        <v>498</v>
      </c>
      <c r="D28" s="189">
        <v>2848890</v>
      </c>
      <c r="E28" s="6" t="s">
        <v>280</v>
      </c>
    </row>
    <row r="29" spans="1:5" ht="24">
      <c r="A29" s="6"/>
      <c r="B29" s="6" t="s">
        <v>499</v>
      </c>
      <c r="D29" s="189">
        <v>860000</v>
      </c>
      <c r="E29" s="6" t="s">
        <v>280</v>
      </c>
    </row>
    <row r="30" spans="1:6" ht="24">
      <c r="A30" s="6"/>
      <c r="B30" s="2" t="s">
        <v>285</v>
      </c>
      <c r="E30" s="105">
        <v>1437000</v>
      </c>
      <c r="F30" s="2" t="s">
        <v>280</v>
      </c>
    </row>
    <row r="31" spans="1:5" ht="24">
      <c r="A31" s="6"/>
      <c r="B31" s="6" t="s">
        <v>500</v>
      </c>
      <c r="D31" s="189">
        <v>1437000</v>
      </c>
      <c r="E31" s="6" t="s">
        <v>280</v>
      </c>
    </row>
    <row r="32" spans="1:5" ht="24">
      <c r="A32" s="6"/>
      <c r="B32" s="6" t="s">
        <v>290</v>
      </c>
      <c r="E32" s="6" t="s">
        <v>280</v>
      </c>
    </row>
    <row r="33" spans="1:6" ht="24">
      <c r="A33" s="6"/>
      <c r="B33" s="2" t="s">
        <v>286</v>
      </c>
      <c r="E33" s="105">
        <f>SUM(D34:D38)</f>
        <v>524000</v>
      </c>
      <c r="F33" s="2" t="s">
        <v>280</v>
      </c>
    </row>
    <row r="34" spans="1:5" ht="24">
      <c r="A34" s="6"/>
      <c r="B34" s="6" t="s">
        <v>504</v>
      </c>
      <c r="D34" s="189">
        <v>72000</v>
      </c>
      <c r="E34" s="6" t="s">
        <v>280</v>
      </c>
    </row>
    <row r="35" spans="1:5" ht="24">
      <c r="A35" s="6"/>
      <c r="B35" s="6" t="s">
        <v>501</v>
      </c>
      <c r="D35" s="189">
        <v>237000</v>
      </c>
      <c r="E35" s="6" t="s">
        <v>280</v>
      </c>
    </row>
    <row r="36" spans="1:5" ht="24">
      <c r="A36" s="6"/>
      <c r="B36" s="6" t="s">
        <v>343</v>
      </c>
      <c r="D36" s="189">
        <v>45000</v>
      </c>
      <c r="E36" s="6" t="s">
        <v>280</v>
      </c>
    </row>
    <row r="37" spans="1:5" ht="24">
      <c r="A37" s="6"/>
      <c r="B37" s="6" t="s">
        <v>502</v>
      </c>
      <c r="D37" s="189">
        <v>87000</v>
      </c>
      <c r="E37" s="6" t="s">
        <v>280</v>
      </c>
    </row>
    <row r="38" spans="1:5" ht="24">
      <c r="A38" s="6"/>
      <c r="B38" s="6" t="s">
        <v>503</v>
      </c>
      <c r="D38" s="189">
        <v>83000</v>
      </c>
      <c r="E38" s="6" t="s">
        <v>280</v>
      </c>
    </row>
    <row r="39" spans="1:6" ht="24">
      <c r="A39" s="6"/>
      <c r="B39" s="2" t="s">
        <v>279</v>
      </c>
      <c r="E39" s="105">
        <f>SUM(D40:E52)</f>
        <v>10305600</v>
      </c>
      <c r="F39" s="2" t="s">
        <v>280</v>
      </c>
    </row>
    <row r="40" spans="2:5" ht="24">
      <c r="B40" s="67" t="s">
        <v>505</v>
      </c>
      <c r="C40" s="53"/>
      <c r="D40" s="189">
        <v>50000</v>
      </c>
      <c r="E40" s="6" t="s">
        <v>280</v>
      </c>
    </row>
    <row r="41" spans="2:5" ht="24">
      <c r="B41" s="67" t="s">
        <v>506</v>
      </c>
      <c r="C41" s="53"/>
      <c r="D41" s="189">
        <v>227500</v>
      </c>
      <c r="E41" s="6" t="s">
        <v>280</v>
      </c>
    </row>
    <row r="42" spans="2:5" ht="24">
      <c r="B42" s="67" t="s">
        <v>507</v>
      </c>
      <c r="C42" s="53"/>
      <c r="D42" s="189">
        <v>170000</v>
      </c>
      <c r="E42" s="6" t="s">
        <v>280</v>
      </c>
    </row>
    <row r="43" spans="2:5" ht="24">
      <c r="B43" s="67" t="s">
        <v>508</v>
      </c>
      <c r="C43" s="53"/>
      <c r="D43" s="189">
        <v>102000</v>
      </c>
      <c r="E43" s="6" t="s">
        <v>280</v>
      </c>
    </row>
    <row r="44" spans="2:5" ht="24">
      <c r="B44" s="67" t="s">
        <v>509</v>
      </c>
      <c r="C44" s="53"/>
      <c r="D44" s="189">
        <v>40000</v>
      </c>
      <c r="E44" s="6" t="s">
        <v>280</v>
      </c>
    </row>
    <row r="45" spans="2:5" ht="24">
      <c r="B45" s="67" t="s">
        <v>510</v>
      </c>
      <c r="C45" s="53"/>
      <c r="D45" s="189">
        <v>870000</v>
      </c>
      <c r="E45" s="6" t="s">
        <v>280</v>
      </c>
    </row>
    <row r="46" spans="2:5" ht="24">
      <c r="B46" s="67" t="s">
        <v>511</v>
      </c>
      <c r="C46" s="53"/>
      <c r="D46" s="189">
        <v>416100</v>
      </c>
      <c r="E46" s="6" t="s">
        <v>280</v>
      </c>
    </row>
    <row r="47" spans="2:5" ht="24">
      <c r="B47" s="67" t="s">
        <v>512</v>
      </c>
      <c r="C47" s="53"/>
      <c r="D47" s="189">
        <v>540000</v>
      </c>
      <c r="E47" s="6" t="s">
        <v>280</v>
      </c>
    </row>
    <row r="48" spans="2:5" ht="24">
      <c r="B48" s="67" t="s">
        <v>513</v>
      </c>
      <c r="C48" s="53"/>
      <c r="D48" s="189">
        <v>80000</v>
      </c>
      <c r="E48" s="6" t="s">
        <v>280</v>
      </c>
    </row>
    <row r="49" spans="2:5" ht="24">
      <c r="B49" s="67" t="s">
        <v>514</v>
      </c>
      <c r="C49" s="53"/>
      <c r="D49" s="189">
        <v>120000</v>
      </c>
      <c r="E49" s="6" t="s">
        <v>280</v>
      </c>
    </row>
    <row r="50" spans="2:5" ht="24">
      <c r="B50" s="67" t="s">
        <v>515</v>
      </c>
      <c r="C50" s="53"/>
      <c r="D50" s="190">
        <v>80000</v>
      </c>
      <c r="E50" s="6" t="s">
        <v>280</v>
      </c>
    </row>
    <row r="51" spans="2:5" ht="24">
      <c r="B51" s="67" t="s">
        <v>516</v>
      </c>
      <c r="C51" s="53"/>
      <c r="D51" s="190">
        <v>110000</v>
      </c>
      <c r="E51" s="6" t="s">
        <v>280</v>
      </c>
    </row>
    <row r="52" spans="2:5" ht="24">
      <c r="B52" s="139" t="s">
        <v>517</v>
      </c>
      <c r="C52" s="53"/>
      <c r="D52" s="190">
        <v>7500000</v>
      </c>
      <c r="E52" s="6" t="s">
        <v>280</v>
      </c>
    </row>
  </sheetData>
  <sheetProtection/>
  <mergeCells count="3">
    <mergeCell ref="A2:H2"/>
    <mergeCell ref="A1:H1"/>
    <mergeCell ref="A3:H3"/>
  </mergeCells>
  <printOptions/>
  <pageMargins left="1.1811023622047245" right="0.5905511811023623" top="0.5905511811023623" bottom="0.3937007874015748" header="0.1968503937007874" footer="0.1968503937007874"/>
  <pageSetup firstPageNumber="40" useFirstPageNumber="1" horizontalDpi="600" verticalDpi="600" orientation="portrait" paperSize="9" r:id="rId2"/>
  <headerFooter alignWithMargins="0">
    <oddHeader>&amp;R&amp;P</oddHeader>
    <oddFooter>&amp;R&amp;6Jin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59"/>
  <sheetViews>
    <sheetView showGridLines="0" showZeros="0" zoomScale="80" zoomScaleNormal="80" zoomScalePageLayoutView="0" workbookViewId="0" topLeftCell="A19">
      <selection activeCell="T40" sqref="T40"/>
    </sheetView>
  </sheetViews>
  <sheetFormatPr defaultColWidth="9.00390625" defaultRowHeight="24"/>
  <cols>
    <col min="1" max="1" width="23.375" style="2" customWidth="1"/>
    <col min="2" max="2" width="9.875" style="2" customWidth="1"/>
    <col min="3" max="3" width="8.375" style="2" customWidth="1"/>
    <col min="4" max="4" width="7.625" style="2" customWidth="1"/>
    <col min="5" max="5" width="6.875" style="2" customWidth="1"/>
    <col min="6" max="6" width="5.00390625" style="2" customWidth="1"/>
    <col min="7" max="7" width="10.125" style="2" customWidth="1"/>
    <col min="8" max="8" width="8.625" style="2" customWidth="1"/>
    <col min="9" max="9" width="10.25390625" style="2" customWidth="1"/>
    <col min="10" max="10" width="8.625" style="2" customWidth="1"/>
    <col min="11" max="11" width="6.625" style="2" customWidth="1"/>
    <col min="12" max="12" width="6.00390625" style="2" customWidth="1"/>
    <col min="13" max="13" width="9.375" style="2" customWidth="1"/>
    <col min="14" max="14" width="10.125" style="2" customWidth="1"/>
    <col min="15" max="15" width="10.50390625" style="2" customWidth="1"/>
    <col min="16" max="16384" width="9.00390625" style="2" customWidth="1"/>
  </cols>
  <sheetData>
    <row r="1" spans="1:15" s="98" customFormat="1" ht="30.75">
      <c r="A1" s="223" t="s">
        <v>259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s="6" customFormat="1" ht="27">
      <c r="A2" s="231" t="s">
        <v>293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24">
      <c r="A3" s="220" t="s">
        <v>472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4" s="67" customFormat="1" ht="21.75">
      <c r="A4" s="54"/>
      <c r="B4" s="54"/>
      <c r="C4" s="54"/>
      <c r="D4" s="54"/>
      <c r="E4" s="54"/>
      <c r="F4" s="54"/>
      <c r="G4" s="54"/>
      <c r="H4" s="54"/>
      <c r="I4" s="54"/>
      <c r="J4" s="54"/>
      <c r="L4" s="53"/>
      <c r="M4" s="53" t="s">
        <v>268</v>
      </c>
      <c r="N4" s="53"/>
    </row>
    <row r="5" spans="1:15" s="6" customFormat="1" ht="24">
      <c r="A5" s="102"/>
      <c r="B5" s="274" t="s">
        <v>294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6"/>
      <c r="O5" s="94" t="s">
        <v>233</v>
      </c>
    </row>
    <row r="6" spans="1:15" s="6" customFormat="1" ht="24">
      <c r="A6" s="277" t="s">
        <v>321</v>
      </c>
      <c r="B6" s="249" t="s">
        <v>263</v>
      </c>
      <c r="C6" s="250"/>
      <c r="D6" s="250"/>
      <c r="E6" s="250"/>
      <c r="F6" s="250"/>
      <c r="G6" s="251"/>
      <c r="H6" s="249" t="s">
        <v>88</v>
      </c>
      <c r="I6" s="250"/>
      <c r="J6" s="250"/>
      <c r="K6" s="250"/>
      <c r="L6" s="250"/>
      <c r="M6" s="251"/>
      <c r="N6" s="120" t="s">
        <v>348</v>
      </c>
      <c r="O6" s="95" t="s">
        <v>269</v>
      </c>
    </row>
    <row r="7" spans="1:15" s="6" customFormat="1" ht="152.25">
      <c r="A7" s="278"/>
      <c r="B7" s="89" t="s">
        <v>264</v>
      </c>
      <c r="C7" s="89" t="s">
        <v>265</v>
      </c>
      <c r="D7" s="89" t="s">
        <v>235</v>
      </c>
      <c r="E7" s="89" t="s">
        <v>266</v>
      </c>
      <c r="F7" s="89" t="s">
        <v>267</v>
      </c>
      <c r="G7" s="90" t="s">
        <v>198</v>
      </c>
      <c r="H7" s="89" t="s">
        <v>451</v>
      </c>
      <c r="I7" s="89" t="s">
        <v>452</v>
      </c>
      <c r="J7" s="89" t="s">
        <v>453</v>
      </c>
      <c r="K7" s="206" t="s">
        <v>521</v>
      </c>
      <c r="L7" s="206" t="s">
        <v>520</v>
      </c>
      <c r="M7" s="90" t="s">
        <v>233</v>
      </c>
      <c r="N7" s="121" t="s">
        <v>349</v>
      </c>
      <c r="O7" s="96"/>
    </row>
    <row r="8" spans="1:15" s="67" customFormat="1" ht="21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s="67" customFormat="1" ht="21.75">
      <c r="A9" s="101" t="s">
        <v>270</v>
      </c>
      <c r="B9" s="191">
        <f>SUM(B10:B15)</f>
        <v>38452840</v>
      </c>
      <c r="C9" s="111"/>
      <c r="D9" s="111"/>
      <c r="E9" s="111"/>
      <c r="F9" s="111"/>
      <c r="G9" s="184">
        <f>SUM(B9:F9)</f>
        <v>38452840</v>
      </c>
      <c r="H9" s="111"/>
      <c r="I9" s="111"/>
      <c r="J9" s="111"/>
      <c r="K9" s="111"/>
      <c r="L9" s="111"/>
      <c r="M9" s="101">
        <f>SUM(H9:L9)</f>
        <v>0</v>
      </c>
      <c r="N9" s="184">
        <v>1330000</v>
      </c>
      <c r="O9" s="184">
        <f>+G9+M9+N9</f>
        <v>39782840</v>
      </c>
    </row>
    <row r="10" spans="1:15" s="67" customFormat="1" ht="21.75">
      <c r="A10" s="112" t="s">
        <v>322</v>
      </c>
      <c r="B10" s="172">
        <v>31177200</v>
      </c>
      <c r="C10" s="60"/>
      <c r="D10" s="60"/>
      <c r="E10" s="60"/>
      <c r="F10" s="60"/>
      <c r="G10" s="58"/>
      <c r="H10" s="60"/>
      <c r="I10" s="60"/>
      <c r="J10" s="60"/>
      <c r="K10" s="60"/>
      <c r="L10" s="60"/>
      <c r="M10" s="58"/>
      <c r="N10" s="58"/>
      <c r="O10" s="72"/>
    </row>
    <row r="11" spans="1:15" s="67" customFormat="1" ht="21.75">
      <c r="A11" s="112" t="s">
        <v>295</v>
      </c>
      <c r="B11" s="172">
        <v>3184000</v>
      </c>
      <c r="C11" s="60"/>
      <c r="D11" s="60"/>
      <c r="E11" s="60"/>
      <c r="F11" s="60"/>
      <c r="G11" s="58"/>
      <c r="H11" s="60"/>
      <c r="I11" s="60"/>
      <c r="J11" s="60"/>
      <c r="K11" s="60"/>
      <c r="L11" s="60"/>
      <c r="M11" s="58"/>
      <c r="N11" s="58"/>
      <c r="O11" s="72"/>
    </row>
    <row r="12" spans="1:15" s="67" customFormat="1" ht="21.75">
      <c r="A12" s="112" t="s">
        <v>296</v>
      </c>
      <c r="B12" s="172">
        <v>1798800</v>
      </c>
      <c r="C12" s="60"/>
      <c r="D12" s="60"/>
      <c r="E12" s="60"/>
      <c r="F12" s="60"/>
      <c r="G12" s="58"/>
      <c r="H12" s="60"/>
      <c r="I12" s="60"/>
      <c r="J12" s="60"/>
      <c r="K12" s="60"/>
      <c r="L12" s="60"/>
      <c r="M12" s="58">
        <f>SUM(H12:L12)</f>
        <v>0</v>
      </c>
      <c r="N12" s="58"/>
      <c r="O12" s="72">
        <f>+G12+M12</f>
        <v>0</v>
      </c>
    </row>
    <row r="13" spans="1:15" s="67" customFormat="1" ht="21.75">
      <c r="A13" s="112" t="s">
        <v>323</v>
      </c>
      <c r="B13" s="172"/>
      <c r="C13" s="60"/>
      <c r="D13" s="60"/>
      <c r="E13" s="60"/>
      <c r="F13" s="60"/>
      <c r="G13" s="58"/>
      <c r="H13" s="60"/>
      <c r="I13" s="60"/>
      <c r="J13" s="60"/>
      <c r="K13" s="60"/>
      <c r="L13" s="60"/>
      <c r="M13" s="58"/>
      <c r="N13" s="58"/>
      <c r="O13" s="72"/>
    </row>
    <row r="14" spans="1:15" s="67" customFormat="1" ht="21.75">
      <c r="A14" s="112" t="s">
        <v>324</v>
      </c>
      <c r="B14" s="172">
        <v>2286840</v>
      </c>
      <c r="C14" s="60"/>
      <c r="D14" s="60"/>
      <c r="E14" s="60"/>
      <c r="F14" s="60"/>
      <c r="G14" s="58"/>
      <c r="H14" s="60"/>
      <c r="I14" s="60"/>
      <c r="J14" s="60"/>
      <c r="K14" s="60"/>
      <c r="L14" s="60"/>
      <c r="M14" s="58"/>
      <c r="N14" s="58"/>
      <c r="O14" s="72"/>
    </row>
    <row r="15" spans="1:15" s="67" customFormat="1" ht="21.75">
      <c r="A15" s="112" t="s">
        <v>463</v>
      </c>
      <c r="B15" s="172">
        <v>6000</v>
      </c>
      <c r="C15" s="60"/>
      <c r="D15" s="60"/>
      <c r="E15" s="60"/>
      <c r="F15" s="60"/>
      <c r="G15" s="58"/>
      <c r="H15" s="60"/>
      <c r="I15" s="60"/>
      <c r="J15" s="60"/>
      <c r="K15" s="60"/>
      <c r="L15" s="60"/>
      <c r="M15" s="58"/>
      <c r="N15" s="58"/>
      <c r="O15" s="72"/>
    </row>
    <row r="16" spans="1:15" s="67" customFormat="1" ht="21.75">
      <c r="A16" s="112" t="s">
        <v>464</v>
      </c>
      <c r="B16" s="60"/>
      <c r="C16" s="60"/>
      <c r="D16" s="60"/>
      <c r="E16" s="60"/>
      <c r="F16" s="60"/>
      <c r="G16" s="58"/>
      <c r="H16" s="60"/>
      <c r="I16" s="60"/>
      <c r="J16" s="60"/>
      <c r="K16" s="60"/>
      <c r="L16" s="60"/>
      <c r="M16" s="58"/>
      <c r="N16" s="185">
        <v>1330000</v>
      </c>
      <c r="O16" s="72"/>
    </row>
    <row r="17" spans="1:15" s="67" customFormat="1" ht="21.75">
      <c r="A17" s="112" t="s">
        <v>325</v>
      </c>
      <c r="B17" s="60"/>
      <c r="C17" s="60"/>
      <c r="D17" s="60"/>
      <c r="E17" s="60"/>
      <c r="F17" s="60"/>
      <c r="G17" s="58"/>
      <c r="H17" s="60"/>
      <c r="I17" s="60"/>
      <c r="J17" s="60"/>
      <c r="K17" s="60"/>
      <c r="L17" s="60"/>
      <c r="M17" s="58"/>
      <c r="N17" s="58"/>
      <c r="O17" s="72"/>
    </row>
    <row r="18" spans="1:15" s="67" customFormat="1" ht="21.75">
      <c r="A18" s="112" t="s">
        <v>326</v>
      </c>
      <c r="B18" s="60"/>
      <c r="C18" s="60"/>
      <c r="D18" s="60"/>
      <c r="E18" s="60"/>
      <c r="F18" s="60"/>
      <c r="G18" s="58"/>
      <c r="H18" s="60"/>
      <c r="I18" s="60"/>
      <c r="J18" s="60"/>
      <c r="K18" s="60"/>
      <c r="L18" s="60"/>
      <c r="M18" s="58"/>
      <c r="N18" s="58"/>
      <c r="O18" s="72"/>
    </row>
    <row r="19" spans="1:15" s="9" customFormat="1" ht="13.5">
      <c r="A19" s="118"/>
      <c r="B19" s="65"/>
      <c r="C19" s="65"/>
      <c r="D19" s="65"/>
      <c r="E19" s="65"/>
      <c r="F19" s="65"/>
      <c r="G19" s="66">
        <f>SUM(B19:F19)</f>
        <v>0</v>
      </c>
      <c r="H19" s="65"/>
      <c r="I19" s="65"/>
      <c r="J19" s="65"/>
      <c r="K19" s="65"/>
      <c r="L19" s="65"/>
      <c r="M19" s="66">
        <f>SUM(H19:L19)</f>
        <v>0</v>
      </c>
      <c r="N19" s="66"/>
      <c r="O19" s="119"/>
    </row>
    <row r="20" spans="1:15" s="67" customFormat="1" ht="21.75">
      <c r="A20" s="115" t="s">
        <v>327</v>
      </c>
      <c r="B20" s="111"/>
      <c r="C20" s="111"/>
      <c r="D20" s="111"/>
      <c r="E20" s="111"/>
      <c r="F20" s="111"/>
      <c r="G20" s="101"/>
      <c r="H20" s="111"/>
      <c r="I20" s="111"/>
      <c r="J20" s="111"/>
      <c r="K20" s="111"/>
      <c r="L20" s="111"/>
      <c r="M20" s="101"/>
      <c r="N20" s="101"/>
      <c r="O20" s="101"/>
    </row>
    <row r="21" spans="1:15" s="67" customFormat="1" ht="21.75">
      <c r="A21" s="117" t="s">
        <v>332</v>
      </c>
      <c r="B21" s="193">
        <v>28000</v>
      </c>
      <c r="C21" s="193"/>
      <c r="D21" s="193">
        <v>80000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>
        <v>22075</v>
      </c>
      <c r="O21" s="193">
        <v>130075</v>
      </c>
    </row>
    <row r="22" spans="1:15" s="12" customFormat="1" ht="21.75">
      <c r="A22" s="112" t="s">
        <v>297</v>
      </c>
      <c r="B22" s="172"/>
      <c r="C22" s="172"/>
      <c r="D22" s="172"/>
      <c r="E22" s="172"/>
      <c r="F22" s="172"/>
      <c r="G22" s="185"/>
      <c r="H22" s="172"/>
      <c r="I22" s="172"/>
      <c r="J22" s="172"/>
      <c r="K22" s="172"/>
      <c r="L22" s="172"/>
      <c r="M22" s="185"/>
      <c r="N22" s="185"/>
      <c r="O22" s="186"/>
    </row>
    <row r="23" spans="1:15" ht="24">
      <c r="A23" s="112" t="s">
        <v>328</v>
      </c>
      <c r="B23" s="172"/>
      <c r="C23" s="172"/>
      <c r="D23" s="172"/>
      <c r="E23" s="172"/>
      <c r="F23" s="172"/>
      <c r="G23" s="185"/>
      <c r="H23" s="172"/>
      <c r="I23" s="172"/>
      <c r="J23" s="172"/>
      <c r="K23" s="172"/>
      <c r="L23" s="172"/>
      <c r="M23" s="185"/>
      <c r="N23" s="185"/>
      <c r="O23" s="186"/>
    </row>
    <row r="24" spans="1:15" ht="24">
      <c r="A24" s="113" t="s">
        <v>329</v>
      </c>
      <c r="B24" s="194"/>
      <c r="C24" s="194"/>
      <c r="D24" s="194"/>
      <c r="E24" s="194"/>
      <c r="F24" s="194"/>
      <c r="G24" s="195"/>
      <c r="H24" s="194"/>
      <c r="I24" s="194"/>
      <c r="J24" s="194"/>
      <c r="K24" s="194"/>
      <c r="L24" s="194"/>
      <c r="M24" s="195"/>
      <c r="N24" s="195"/>
      <c r="O24" s="196"/>
    </row>
    <row r="25" spans="1:15" ht="24">
      <c r="A25" s="112" t="s">
        <v>298</v>
      </c>
      <c r="B25" s="172"/>
      <c r="C25" s="172"/>
      <c r="D25" s="172"/>
      <c r="E25" s="172"/>
      <c r="F25" s="172"/>
      <c r="G25" s="185"/>
      <c r="H25" s="172"/>
      <c r="I25" s="172"/>
      <c r="J25" s="172"/>
      <c r="K25" s="172"/>
      <c r="L25" s="172"/>
      <c r="M25" s="185"/>
      <c r="N25" s="185"/>
      <c r="O25" s="186"/>
    </row>
    <row r="26" spans="1:15" ht="24">
      <c r="A26" s="112" t="s">
        <v>465</v>
      </c>
      <c r="B26" s="172">
        <v>28000</v>
      </c>
      <c r="C26" s="172"/>
      <c r="D26" s="172">
        <v>80000</v>
      </c>
      <c r="E26" s="172"/>
      <c r="F26" s="172"/>
      <c r="G26" s="185"/>
      <c r="H26" s="172"/>
      <c r="I26" s="172"/>
      <c r="J26" s="172"/>
      <c r="K26" s="172"/>
      <c r="L26" s="172"/>
      <c r="M26" s="185"/>
      <c r="N26" s="185">
        <v>22075</v>
      </c>
      <c r="O26" s="186"/>
    </row>
    <row r="27" spans="1:15" ht="24">
      <c r="A27" s="112" t="s">
        <v>299</v>
      </c>
      <c r="B27" s="60"/>
      <c r="C27" s="60"/>
      <c r="D27" s="60"/>
      <c r="E27" s="60"/>
      <c r="F27" s="60"/>
      <c r="G27" s="58"/>
      <c r="H27" s="60"/>
      <c r="I27" s="60"/>
      <c r="J27" s="60"/>
      <c r="K27" s="60"/>
      <c r="L27" s="60"/>
      <c r="M27" s="58"/>
      <c r="N27" s="58"/>
      <c r="O27" s="72"/>
    </row>
    <row r="28" spans="1:15" ht="24">
      <c r="A28" s="117" t="s">
        <v>333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>
        <v>2220995</v>
      </c>
    </row>
    <row r="29" spans="1:15" ht="24">
      <c r="A29" s="112" t="s">
        <v>300</v>
      </c>
      <c r="B29" s="172"/>
      <c r="C29" s="172"/>
      <c r="D29" s="172"/>
      <c r="E29" s="172"/>
      <c r="F29" s="172"/>
      <c r="G29" s="185"/>
      <c r="H29" s="172"/>
      <c r="I29" s="172"/>
      <c r="J29" s="172"/>
      <c r="K29" s="172"/>
      <c r="L29" s="172"/>
      <c r="M29" s="185"/>
      <c r="N29" s="185"/>
      <c r="O29" s="186"/>
    </row>
    <row r="30" spans="1:15" ht="24">
      <c r="A30" s="112" t="s">
        <v>301</v>
      </c>
      <c r="B30" s="172"/>
      <c r="C30" s="172"/>
      <c r="D30" s="172"/>
      <c r="E30" s="172"/>
      <c r="F30" s="172"/>
      <c r="G30" s="185"/>
      <c r="H30" s="172"/>
      <c r="I30" s="172"/>
      <c r="J30" s="172"/>
      <c r="K30" s="172"/>
      <c r="L30" s="172"/>
      <c r="M30" s="185"/>
      <c r="N30" s="185"/>
      <c r="O30" s="186"/>
    </row>
    <row r="31" spans="1:15" ht="24">
      <c r="A31" s="112" t="s">
        <v>302</v>
      </c>
      <c r="B31" s="172"/>
      <c r="C31" s="172"/>
      <c r="D31" s="172">
        <v>60000</v>
      </c>
      <c r="E31" s="172"/>
      <c r="F31" s="172"/>
      <c r="G31" s="185"/>
      <c r="H31" s="172"/>
      <c r="I31" s="172"/>
      <c r="J31" s="172"/>
      <c r="K31" s="172"/>
      <c r="L31" s="172"/>
      <c r="M31" s="185"/>
      <c r="N31" s="185">
        <v>640000</v>
      </c>
      <c r="O31" s="186"/>
    </row>
    <row r="32" spans="1:15" ht="24">
      <c r="A32" s="112" t="s">
        <v>303</v>
      </c>
      <c r="B32" s="172"/>
      <c r="C32" s="172"/>
      <c r="D32" s="172"/>
      <c r="E32" s="172"/>
      <c r="F32" s="172"/>
      <c r="G32" s="185"/>
      <c r="H32" s="172"/>
      <c r="I32" s="172"/>
      <c r="J32" s="172"/>
      <c r="K32" s="172"/>
      <c r="L32" s="172"/>
      <c r="M32" s="185"/>
      <c r="N32" s="185">
        <v>120000</v>
      </c>
      <c r="O32" s="186"/>
    </row>
    <row r="33" spans="1:15" ht="24">
      <c r="A33" s="112" t="s">
        <v>304</v>
      </c>
      <c r="B33" s="172">
        <v>35500</v>
      </c>
      <c r="C33" s="172"/>
      <c r="D33" s="172"/>
      <c r="E33" s="172"/>
      <c r="F33" s="172"/>
      <c r="G33" s="185"/>
      <c r="H33" s="172"/>
      <c r="I33" s="172"/>
      <c r="J33" s="172"/>
      <c r="K33" s="172"/>
      <c r="L33" s="172"/>
      <c r="M33" s="185"/>
      <c r="N33" s="185">
        <v>160000</v>
      </c>
      <c r="O33" s="186"/>
    </row>
    <row r="34" spans="1:15" ht="24">
      <c r="A34" s="112" t="s">
        <v>305</v>
      </c>
      <c r="B34" s="172"/>
      <c r="C34" s="172"/>
      <c r="D34" s="172"/>
      <c r="E34" s="172"/>
      <c r="F34" s="172"/>
      <c r="G34" s="185"/>
      <c r="H34" s="172"/>
      <c r="I34" s="172"/>
      <c r="J34" s="172"/>
      <c r="K34" s="172"/>
      <c r="L34" s="172"/>
      <c r="M34" s="185"/>
      <c r="N34" s="185">
        <v>480020</v>
      </c>
      <c r="O34" s="186"/>
    </row>
    <row r="35" spans="1:15" ht="24">
      <c r="A35" s="112" t="s">
        <v>306</v>
      </c>
      <c r="B35" s="172"/>
      <c r="C35" s="172"/>
      <c r="D35" s="172"/>
      <c r="E35" s="172"/>
      <c r="F35" s="172"/>
      <c r="G35" s="185"/>
      <c r="H35" s="172"/>
      <c r="I35" s="172"/>
      <c r="J35" s="172"/>
      <c r="K35" s="172"/>
      <c r="L35" s="172"/>
      <c r="M35" s="185"/>
      <c r="N35" s="185">
        <v>666575</v>
      </c>
      <c r="O35" s="186"/>
    </row>
    <row r="36" spans="1:15" ht="24">
      <c r="A36" s="112" t="s">
        <v>307</v>
      </c>
      <c r="B36" s="172"/>
      <c r="C36" s="172"/>
      <c r="D36" s="172"/>
      <c r="E36" s="172"/>
      <c r="F36" s="172"/>
      <c r="G36" s="185"/>
      <c r="H36" s="172"/>
      <c r="I36" s="172"/>
      <c r="J36" s="172"/>
      <c r="K36" s="172"/>
      <c r="L36" s="172"/>
      <c r="M36" s="185"/>
      <c r="N36" s="185">
        <v>58900</v>
      </c>
      <c r="O36" s="186"/>
    </row>
    <row r="37" spans="1:15" ht="24">
      <c r="A37" s="117" t="s">
        <v>331</v>
      </c>
      <c r="B37" s="193">
        <f>SUM(B38:B47)</f>
        <v>636500</v>
      </c>
      <c r="C37" s="193">
        <f>SUM(C38:C47)</f>
        <v>430000</v>
      </c>
      <c r="D37" s="215">
        <f>SUM(D38:D48)</f>
        <v>200000</v>
      </c>
      <c r="E37" s="193"/>
      <c r="F37" s="193"/>
      <c r="G37" s="193">
        <f>SUM(B37:F37)</f>
        <v>1266500</v>
      </c>
      <c r="H37" s="116"/>
      <c r="I37" s="116"/>
      <c r="J37" s="116"/>
      <c r="K37" s="116"/>
      <c r="L37" s="116"/>
      <c r="M37" s="116"/>
      <c r="N37" s="197">
        <f>SUM(N38:N49)</f>
        <v>1582390</v>
      </c>
      <c r="O37" s="197">
        <f>G37+N37</f>
        <v>2848890</v>
      </c>
    </row>
    <row r="38" spans="1:15" ht="24">
      <c r="A38" s="112" t="s">
        <v>308</v>
      </c>
      <c r="B38" s="172">
        <v>400000</v>
      </c>
      <c r="C38" s="172">
        <v>200000</v>
      </c>
      <c r="D38" s="172">
        <v>10000</v>
      </c>
      <c r="E38" s="172"/>
      <c r="F38" s="172"/>
      <c r="G38" s="185"/>
      <c r="H38" s="172"/>
      <c r="I38" s="172"/>
      <c r="J38" s="172"/>
      <c r="K38" s="172"/>
      <c r="L38" s="172"/>
      <c r="M38" s="185"/>
      <c r="N38" s="185">
        <v>353965</v>
      </c>
      <c r="O38" s="72"/>
    </row>
    <row r="39" spans="1:15" ht="24">
      <c r="A39" s="112" t="s">
        <v>309</v>
      </c>
      <c r="B39" s="172"/>
      <c r="C39" s="172">
        <v>100000</v>
      </c>
      <c r="D39" s="172">
        <v>20000</v>
      </c>
      <c r="E39" s="172"/>
      <c r="F39" s="172"/>
      <c r="G39" s="185"/>
      <c r="H39" s="172"/>
      <c r="I39" s="172"/>
      <c r="J39" s="172"/>
      <c r="K39" s="172"/>
      <c r="L39" s="172"/>
      <c r="M39" s="185"/>
      <c r="N39" s="185">
        <v>480000</v>
      </c>
      <c r="O39" s="72"/>
    </row>
    <row r="40" spans="1:15" ht="24">
      <c r="A40" s="112" t="s">
        <v>310</v>
      </c>
      <c r="B40" s="172"/>
      <c r="C40" s="172">
        <v>60000</v>
      </c>
      <c r="D40" s="172"/>
      <c r="E40" s="172"/>
      <c r="F40" s="172"/>
      <c r="G40" s="185"/>
      <c r="H40" s="172"/>
      <c r="I40" s="172"/>
      <c r="J40" s="172"/>
      <c r="K40" s="172"/>
      <c r="L40" s="172"/>
      <c r="M40" s="185"/>
      <c r="N40" s="185">
        <v>100480</v>
      </c>
      <c r="O40" s="72"/>
    </row>
    <row r="41" spans="1:15" ht="24">
      <c r="A41" s="113" t="s">
        <v>311</v>
      </c>
      <c r="B41" s="194"/>
      <c r="C41" s="194"/>
      <c r="D41" s="194"/>
      <c r="E41" s="194"/>
      <c r="F41" s="194"/>
      <c r="G41" s="195"/>
      <c r="H41" s="194"/>
      <c r="I41" s="194"/>
      <c r="J41" s="194"/>
      <c r="K41" s="194"/>
      <c r="L41" s="194"/>
      <c r="M41" s="195"/>
      <c r="N41" s="195">
        <v>10000</v>
      </c>
      <c r="O41" s="162"/>
    </row>
    <row r="42" spans="1:15" ht="24">
      <c r="A42" s="112" t="s">
        <v>312</v>
      </c>
      <c r="B42" s="172"/>
      <c r="C42" s="172"/>
      <c r="D42" s="172">
        <v>40000</v>
      </c>
      <c r="E42" s="172"/>
      <c r="F42" s="172"/>
      <c r="G42" s="185"/>
      <c r="H42" s="172"/>
      <c r="I42" s="172"/>
      <c r="J42" s="172"/>
      <c r="K42" s="172"/>
      <c r="L42" s="172"/>
      <c r="M42" s="185"/>
      <c r="N42" s="185">
        <v>51950</v>
      </c>
      <c r="O42" s="72"/>
    </row>
    <row r="43" spans="1:15" ht="24">
      <c r="A43" s="112" t="s">
        <v>313</v>
      </c>
      <c r="B43" s="172"/>
      <c r="C43" s="172"/>
      <c r="D43" s="172"/>
      <c r="E43" s="172"/>
      <c r="F43" s="172"/>
      <c r="G43" s="185"/>
      <c r="H43" s="172"/>
      <c r="I43" s="172"/>
      <c r="J43" s="172"/>
      <c r="K43" s="172"/>
      <c r="L43" s="172"/>
      <c r="M43" s="185"/>
      <c r="N43" s="185">
        <v>35000</v>
      </c>
      <c r="O43" s="72"/>
    </row>
    <row r="44" spans="1:15" ht="24">
      <c r="A44" s="112" t="s">
        <v>314</v>
      </c>
      <c r="B44" s="172"/>
      <c r="C44" s="172"/>
      <c r="D44" s="172"/>
      <c r="E44" s="172"/>
      <c r="F44" s="172"/>
      <c r="G44" s="185"/>
      <c r="H44" s="172"/>
      <c r="I44" s="172"/>
      <c r="J44" s="172"/>
      <c r="K44" s="172"/>
      <c r="L44" s="172"/>
      <c r="M44" s="185"/>
      <c r="N44" s="185">
        <v>26730</v>
      </c>
      <c r="O44" s="72"/>
    </row>
    <row r="45" spans="1:15" ht="24">
      <c r="A45" s="112" t="s">
        <v>315</v>
      </c>
      <c r="B45" s="172"/>
      <c r="C45" s="172"/>
      <c r="D45" s="172"/>
      <c r="E45" s="172"/>
      <c r="F45" s="172"/>
      <c r="G45" s="185"/>
      <c r="H45" s="172"/>
      <c r="I45" s="172"/>
      <c r="J45" s="172"/>
      <c r="K45" s="172"/>
      <c r="L45" s="172"/>
      <c r="M45" s="185"/>
      <c r="N45" s="185">
        <v>184850</v>
      </c>
      <c r="O45" s="72"/>
    </row>
    <row r="46" spans="1:15" ht="24">
      <c r="A46" s="112" t="s">
        <v>518</v>
      </c>
      <c r="B46" s="172"/>
      <c r="C46" s="172"/>
      <c r="D46" s="172"/>
      <c r="E46" s="172"/>
      <c r="F46" s="172"/>
      <c r="G46" s="185"/>
      <c r="H46" s="172"/>
      <c r="I46" s="172"/>
      <c r="J46" s="172"/>
      <c r="K46" s="172"/>
      <c r="L46" s="172"/>
      <c r="M46" s="185"/>
      <c r="N46" s="185">
        <v>53195</v>
      </c>
      <c r="O46" s="72"/>
    </row>
    <row r="47" spans="1:15" ht="24">
      <c r="A47" s="112" t="s">
        <v>468</v>
      </c>
      <c r="B47" s="172">
        <v>236500</v>
      </c>
      <c r="C47" s="172">
        <v>70000</v>
      </c>
      <c r="D47" s="172">
        <v>130000</v>
      </c>
      <c r="E47" s="172"/>
      <c r="F47" s="172"/>
      <c r="G47" s="185"/>
      <c r="H47" s="172"/>
      <c r="I47" s="172"/>
      <c r="J47" s="172"/>
      <c r="K47" s="172"/>
      <c r="L47" s="172"/>
      <c r="M47" s="185"/>
      <c r="N47" s="185">
        <v>226385</v>
      </c>
      <c r="O47" s="72"/>
    </row>
    <row r="48" spans="1:15" ht="24">
      <c r="A48" s="112" t="s">
        <v>469</v>
      </c>
      <c r="B48" s="172"/>
      <c r="C48" s="172"/>
      <c r="D48" s="172"/>
      <c r="E48" s="172"/>
      <c r="F48" s="172"/>
      <c r="G48" s="185"/>
      <c r="H48" s="172"/>
      <c r="I48" s="172"/>
      <c r="J48" s="172"/>
      <c r="K48" s="172"/>
      <c r="L48" s="172"/>
      <c r="M48" s="185"/>
      <c r="N48" s="185">
        <v>39235</v>
      </c>
      <c r="O48" s="72"/>
    </row>
    <row r="49" spans="1:15" ht="24">
      <c r="A49" s="112" t="s">
        <v>470</v>
      </c>
      <c r="B49" s="172"/>
      <c r="C49" s="172"/>
      <c r="D49" s="172"/>
      <c r="E49" s="172"/>
      <c r="F49" s="172"/>
      <c r="G49" s="185"/>
      <c r="H49" s="172"/>
      <c r="I49" s="172"/>
      <c r="J49" s="172"/>
      <c r="K49" s="172"/>
      <c r="L49" s="172"/>
      <c r="M49" s="185"/>
      <c r="N49" s="185">
        <v>20600</v>
      </c>
      <c r="O49" s="72"/>
    </row>
    <row r="50" spans="1:15" ht="3.75" customHeight="1">
      <c r="A50" s="112"/>
      <c r="B50" s="60"/>
      <c r="C50" s="60"/>
      <c r="D50" s="60"/>
      <c r="E50" s="60"/>
      <c r="F50" s="60"/>
      <c r="G50" s="58"/>
      <c r="H50" s="60"/>
      <c r="I50" s="60"/>
      <c r="J50" s="60"/>
      <c r="K50" s="60"/>
      <c r="L50" s="60"/>
      <c r="M50" s="58"/>
      <c r="N50" s="58">
        <v>3</v>
      </c>
      <c r="O50" s="72"/>
    </row>
    <row r="51" spans="1:15" ht="24">
      <c r="A51" s="117" t="s">
        <v>443</v>
      </c>
      <c r="B51" s="193">
        <v>546000</v>
      </c>
      <c r="C51" s="193">
        <v>128000</v>
      </c>
      <c r="D51" s="193"/>
      <c r="E51" s="193"/>
      <c r="F51" s="193"/>
      <c r="G51" s="193">
        <f>SUM(B51:F51)</f>
        <v>674000</v>
      </c>
      <c r="H51" s="193"/>
      <c r="I51" s="193"/>
      <c r="J51" s="193"/>
      <c r="K51" s="193"/>
      <c r="L51" s="193"/>
      <c r="M51" s="193"/>
      <c r="N51" s="193">
        <f>SUM(N52:N55)</f>
        <v>186000</v>
      </c>
      <c r="O51" s="193">
        <f>+G51+N51</f>
        <v>860000</v>
      </c>
    </row>
    <row r="52" spans="1:15" ht="24">
      <c r="A52" s="112" t="s">
        <v>316</v>
      </c>
      <c r="B52" s="172"/>
      <c r="C52" s="172"/>
      <c r="D52" s="172"/>
      <c r="E52" s="172"/>
      <c r="F52" s="172"/>
      <c r="G52" s="185"/>
      <c r="H52" s="172"/>
      <c r="I52" s="172"/>
      <c r="J52" s="172"/>
      <c r="K52" s="172"/>
      <c r="L52" s="172"/>
      <c r="M52" s="185"/>
      <c r="N52" s="185">
        <v>30400</v>
      </c>
      <c r="O52" s="186"/>
    </row>
    <row r="53" spans="1:15" ht="24">
      <c r="A53" s="112" t="s">
        <v>471</v>
      </c>
      <c r="B53" s="172"/>
      <c r="C53" s="172"/>
      <c r="D53" s="172"/>
      <c r="E53" s="172"/>
      <c r="F53" s="172"/>
      <c r="G53" s="185"/>
      <c r="H53" s="172"/>
      <c r="I53" s="172"/>
      <c r="J53" s="172"/>
      <c r="K53" s="172"/>
      <c r="L53" s="172"/>
      <c r="M53" s="185"/>
      <c r="N53" s="185">
        <v>9600</v>
      </c>
      <c r="O53" s="186"/>
    </row>
    <row r="54" spans="1:15" ht="24">
      <c r="A54" s="112" t="s">
        <v>317</v>
      </c>
      <c r="B54" s="172"/>
      <c r="C54" s="172"/>
      <c r="D54" s="172"/>
      <c r="E54" s="172"/>
      <c r="F54" s="172"/>
      <c r="G54" s="185"/>
      <c r="H54" s="172"/>
      <c r="I54" s="172"/>
      <c r="J54" s="172"/>
      <c r="K54" s="172"/>
      <c r="L54" s="172"/>
      <c r="M54" s="185"/>
      <c r="N54" s="185"/>
      <c r="O54" s="186"/>
    </row>
    <row r="55" spans="1:15" ht="24">
      <c r="A55" s="112" t="s">
        <v>318</v>
      </c>
      <c r="B55" s="172">
        <v>546000</v>
      </c>
      <c r="C55" s="172">
        <v>128000</v>
      </c>
      <c r="D55" s="172"/>
      <c r="E55" s="172"/>
      <c r="F55" s="172"/>
      <c r="G55" s="185"/>
      <c r="H55" s="172"/>
      <c r="I55" s="172"/>
      <c r="J55" s="172"/>
      <c r="K55" s="172"/>
      <c r="L55" s="172"/>
      <c r="M55" s="185"/>
      <c r="N55" s="185">
        <v>146000</v>
      </c>
      <c r="O55" s="186"/>
    </row>
    <row r="56" spans="1:15" ht="24">
      <c r="A56" s="115" t="s">
        <v>273</v>
      </c>
      <c r="B56" s="184">
        <v>1330000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>
        <v>107000</v>
      </c>
      <c r="O56" s="184">
        <v>1437000</v>
      </c>
    </row>
    <row r="57" spans="1:15" ht="24">
      <c r="A57" s="112" t="s">
        <v>319</v>
      </c>
      <c r="B57" s="172"/>
      <c r="C57" s="172"/>
      <c r="D57" s="172"/>
      <c r="E57" s="172"/>
      <c r="F57" s="172"/>
      <c r="G57" s="185"/>
      <c r="H57" s="172"/>
      <c r="I57" s="172"/>
      <c r="J57" s="172"/>
      <c r="K57" s="172"/>
      <c r="L57" s="172"/>
      <c r="M57" s="185"/>
      <c r="N57" s="185"/>
      <c r="O57" s="186"/>
    </row>
    <row r="58" spans="1:15" ht="43.5">
      <c r="A58" s="112" t="s">
        <v>466</v>
      </c>
      <c r="B58" s="172">
        <v>1330000</v>
      </c>
      <c r="C58" s="172"/>
      <c r="D58" s="172"/>
      <c r="E58" s="172"/>
      <c r="F58" s="172"/>
      <c r="G58" s="185"/>
      <c r="H58" s="172"/>
      <c r="I58" s="172"/>
      <c r="J58" s="172"/>
      <c r="K58" s="172"/>
      <c r="L58" s="172"/>
      <c r="M58" s="185"/>
      <c r="N58" s="185"/>
      <c r="O58" s="186"/>
    </row>
    <row r="59" spans="1:15" ht="24">
      <c r="A59" s="112" t="s">
        <v>519</v>
      </c>
      <c r="B59" s="172"/>
      <c r="C59" s="172"/>
      <c r="D59" s="172"/>
      <c r="E59" s="172"/>
      <c r="F59" s="172"/>
      <c r="G59" s="185"/>
      <c r="H59" s="172"/>
      <c r="I59" s="172"/>
      <c r="J59" s="172"/>
      <c r="K59" s="172"/>
      <c r="L59" s="172"/>
      <c r="M59" s="185"/>
      <c r="N59" s="185">
        <v>107000</v>
      </c>
      <c r="O59" s="186"/>
    </row>
    <row r="60" spans="1:15" ht="24">
      <c r="A60" s="112" t="s">
        <v>320</v>
      </c>
      <c r="B60" s="172"/>
      <c r="C60" s="172"/>
      <c r="D60" s="172"/>
      <c r="E60" s="172"/>
      <c r="F60" s="172"/>
      <c r="G60" s="185"/>
      <c r="H60" s="172"/>
      <c r="I60" s="172"/>
      <c r="J60" s="172"/>
      <c r="K60" s="172"/>
      <c r="L60" s="172"/>
      <c r="M60" s="185"/>
      <c r="N60" s="185"/>
      <c r="O60" s="186"/>
    </row>
    <row r="61" spans="1:15" ht="24">
      <c r="A61" s="112" t="s">
        <v>330</v>
      </c>
      <c r="B61" s="60"/>
      <c r="C61" s="60"/>
      <c r="D61" s="60"/>
      <c r="E61" s="60"/>
      <c r="F61" s="60"/>
      <c r="G61" s="58"/>
      <c r="H61" s="60"/>
      <c r="I61" s="60"/>
      <c r="J61" s="60"/>
      <c r="K61" s="60"/>
      <c r="L61" s="60"/>
      <c r="M61" s="58"/>
      <c r="N61" s="58"/>
      <c r="O61" s="72"/>
    </row>
    <row r="62" spans="1:15" ht="24">
      <c r="A62" s="113" t="s">
        <v>330</v>
      </c>
      <c r="B62" s="160"/>
      <c r="C62" s="160"/>
      <c r="D62" s="160"/>
      <c r="E62" s="160"/>
      <c r="F62" s="160"/>
      <c r="G62" s="161"/>
      <c r="H62" s="160"/>
      <c r="I62" s="160"/>
      <c r="J62" s="160"/>
      <c r="K62" s="160"/>
      <c r="L62" s="160"/>
      <c r="M62" s="161"/>
      <c r="N62" s="161"/>
      <c r="O62" s="162"/>
    </row>
    <row r="63" spans="1:15" ht="24">
      <c r="A63" s="115" t="s">
        <v>274</v>
      </c>
      <c r="B63" s="184">
        <f>SUM(B66:B75)</f>
        <v>252000</v>
      </c>
      <c r="C63" s="184">
        <f>SUM(C66:C75)</f>
        <v>113000</v>
      </c>
      <c r="D63" s="184">
        <f>SUM(D66:D75)</f>
        <v>87000</v>
      </c>
      <c r="E63" s="184">
        <f>SUM(E64:E75)</f>
        <v>72000</v>
      </c>
      <c r="F63" s="184">
        <f>SUM(F66:G75)</f>
        <v>0</v>
      </c>
      <c r="G63" s="192">
        <f>SUM(B63:F63)</f>
        <v>524000</v>
      </c>
      <c r="H63" s="101"/>
      <c r="I63" s="101"/>
      <c r="J63" s="101"/>
      <c r="K63" s="101"/>
      <c r="L63" s="101"/>
      <c r="M63" s="101"/>
      <c r="N63" s="101"/>
      <c r="O63" s="184">
        <v>524000</v>
      </c>
    </row>
    <row r="64" spans="1:15" ht="43.5">
      <c r="A64" s="112" t="s">
        <v>346</v>
      </c>
      <c r="B64" s="172"/>
      <c r="C64" s="172"/>
      <c r="D64" s="172"/>
      <c r="E64" s="172">
        <v>72000</v>
      </c>
      <c r="F64" s="60"/>
      <c r="G64" s="58"/>
      <c r="H64" s="60"/>
      <c r="I64" s="60"/>
      <c r="J64" s="60"/>
      <c r="K64" s="60"/>
      <c r="L64" s="60"/>
      <c r="M64" s="58"/>
      <c r="N64" s="58"/>
      <c r="O64" s="72"/>
    </row>
    <row r="65" spans="1:15" ht="24">
      <c r="A65" s="112" t="s">
        <v>345</v>
      </c>
      <c r="B65" s="172"/>
      <c r="C65" s="172"/>
      <c r="D65" s="172"/>
      <c r="E65" s="172"/>
      <c r="F65" s="60"/>
      <c r="G65" s="58"/>
      <c r="H65" s="60"/>
      <c r="I65" s="60"/>
      <c r="J65" s="60"/>
      <c r="K65" s="60"/>
      <c r="L65" s="60"/>
      <c r="M65" s="58"/>
      <c r="N65" s="58"/>
      <c r="O65" s="72"/>
    </row>
    <row r="66" spans="1:15" ht="24">
      <c r="A66" s="112" t="s">
        <v>344</v>
      </c>
      <c r="B66" s="172">
        <v>237000</v>
      </c>
      <c r="C66" s="172"/>
      <c r="D66" s="172"/>
      <c r="E66" s="172"/>
      <c r="F66" s="60"/>
      <c r="G66" s="58"/>
      <c r="H66" s="60"/>
      <c r="I66" s="60"/>
      <c r="J66" s="60"/>
      <c r="K66" s="60"/>
      <c r="L66" s="60"/>
      <c r="M66" s="58"/>
      <c r="N66" s="58"/>
      <c r="O66" s="72"/>
    </row>
    <row r="67" spans="1:15" ht="24">
      <c r="A67" s="112" t="s">
        <v>343</v>
      </c>
      <c r="B67" s="172">
        <v>15000</v>
      </c>
      <c r="C67" s="172">
        <v>30000</v>
      </c>
      <c r="D67" s="172"/>
      <c r="E67" s="172"/>
      <c r="F67" s="60"/>
      <c r="G67" s="58"/>
      <c r="H67" s="60"/>
      <c r="I67" s="60"/>
      <c r="J67" s="60"/>
      <c r="K67" s="60"/>
      <c r="L67" s="60"/>
      <c r="M67" s="58"/>
      <c r="N67" s="58"/>
      <c r="O67" s="72"/>
    </row>
    <row r="68" spans="1:15" ht="65.25">
      <c r="A68" s="112" t="s">
        <v>342</v>
      </c>
      <c r="B68" s="172"/>
      <c r="C68" s="172"/>
      <c r="D68" s="172"/>
      <c r="E68" s="172"/>
      <c r="F68" s="60"/>
      <c r="G68" s="58"/>
      <c r="H68" s="60"/>
      <c r="I68" s="60"/>
      <c r="J68" s="60"/>
      <c r="K68" s="60"/>
      <c r="L68" s="60"/>
      <c r="M68" s="58"/>
      <c r="N68" s="58"/>
      <c r="O68" s="72"/>
    </row>
    <row r="69" spans="1:15" ht="24">
      <c r="A69" s="112" t="s">
        <v>341</v>
      </c>
      <c r="B69" s="172"/>
      <c r="C69" s="172"/>
      <c r="D69" s="172">
        <v>87000</v>
      </c>
      <c r="E69" s="172"/>
      <c r="F69" s="60"/>
      <c r="G69" s="58"/>
      <c r="H69" s="60"/>
      <c r="I69" s="60"/>
      <c r="J69" s="60"/>
      <c r="K69" s="60"/>
      <c r="L69" s="60"/>
      <c r="M69" s="58"/>
      <c r="N69" s="58"/>
      <c r="O69" s="72"/>
    </row>
    <row r="70" spans="1:15" ht="24">
      <c r="A70" s="112" t="s">
        <v>340</v>
      </c>
      <c r="B70" s="172"/>
      <c r="C70" s="172"/>
      <c r="D70" s="172"/>
      <c r="E70" s="172"/>
      <c r="F70" s="60"/>
      <c r="G70" s="58"/>
      <c r="H70" s="60"/>
      <c r="I70" s="60"/>
      <c r="J70" s="60"/>
      <c r="K70" s="60"/>
      <c r="L70" s="60"/>
      <c r="M70" s="58"/>
      <c r="N70" s="58"/>
      <c r="O70" s="72"/>
    </row>
    <row r="71" spans="1:15" ht="43.5">
      <c r="A71" s="112" t="s">
        <v>338</v>
      </c>
      <c r="B71" s="172"/>
      <c r="C71" s="172"/>
      <c r="D71" s="172"/>
      <c r="E71" s="198"/>
      <c r="F71" s="60"/>
      <c r="G71" s="58"/>
      <c r="H71" s="60"/>
      <c r="I71" s="60"/>
      <c r="J71" s="60"/>
      <c r="K71" s="60"/>
      <c r="L71" s="60"/>
      <c r="M71" s="58"/>
      <c r="N71" s="58"/>
      <c r="O71" s="72"/>
    </row>
    <row r="72" spans="1:15" ht="43.5">
      <c r="A72" s="166" t="s">
        <v>339</v>
      </c>
      <c r="B72" s="198"/>
      <c r="C72" s="198">
        <v>83000</v>
      </c>
      <c r="D72" s="198"/>
      <c r="E72" s="198"/>
      <c r="F72" s="167"/>
      <c r="G72" s="168"/>
      <c r="H72" s="167"/>
      <c r="I72" s="167"/>
      <c r="J72" s="167"/>
      <c r="K72" s="167"/>
      <c r="L72" s="167"/>
      <c r="M72" s="168"/>
      <c r="N72" s="168"/>
      <c r="O72" s="72"/>
    </row>
    <row r="73" spans="1:15" ht="24">
      <c r="A73" s="166" t="s">
        <v>334</v>
      </c>
      <c r="B73" s="198"/>
      <c r="C73" s="198"/>
      <c r="D73" s="198"/>
      <c r="E73" s="198"/>
      <c r="F73" s="167"/>
      <c r="G73" s="168"/>
      <c r="H73" s="167"/>
      <c r="I73" s="167"/>
      <c r="J73" s="167"/>
      <c r="K73" s="167"/>
      <c r="L73" s="167"/>
      <c r="M73" s="168"/>
      <c r="N73" s="168"/>
      <c r="O73" s="72"/>
    </row>
    <row r="74" spans="1:15" ht="43.5">
      <c r="A74" s="166" t="s">
        <v>335</v>
      </c>
      <c r="B74" s="198"/>
      <c r="C74" s="198"/>
      <c r="D74" s="198"/>
      <c r="E74" s="198"/>
      <c r="F74" s="167"/>
      <c r="G74" s="168"/>
      <c r="H74" s="167"/>
      <c r="I74" s="167"/>
      <c r="J74" s="167"/>
      <c r="K74" s="167"/>
      <c r="L74" s="167"/>
      <c r="M74" s="168"/>
      <c r="N74" s="168"/>
      <c r="O74" s="72"/>
    </row>
    <row r="75" spans="1:15" ht="24">
      <c r="A75" s="169" t="s">
        <v>336</v>
      </c>
      <c r="B75" s="170"/>
      <c r="C75" s="170"/>
      <c r="D75" s="170"/>
      <c r="E75" s="170"/>
      <c r="F75" s="170"/>
      <c r="G75" s="171"/>
      <c r="H75" s="170"/>
      <c r="I75" s="170"/>
      <c r="J75" s="170"/>
      <c r="K75" s="170"/>
      <c r="L75" s="170"/>
      <c r="M75" s="171"/>
      <c r="N75" s="171"/>
      <c r="O75" s="162"/>
    </row>
    <row r="76" spans="1:15" ht="43.5">
      <c r="A76" s="112" t="s">
        <v>337</v>
      </c>
      <c r="B76" s="60"/>
      <c r="C76" s="60"/>
      <c r="D76" s="60"/>
      <c r="E76" s="60"/>
      <c r="F76" s="60"/>
      <c r="G76" s="58"/>
      <c r="H76" s="60"/>
      <c r="I76" s="60"/>
      <c r="J76" s="60"/>
      <c r="K76" s="60"/>
      <c r="L76" s="60"/>
      <c r="M76" s="58"/>
      <c r="N76" s="58"/>
      <c r="O76" s="72"/>
    </row>
    <row r="77" spans="1:15" ht="24">
      <c r="A77" s="115" t="s">
        <v>275</v>
      </c>
      <c r="B77" s="192">
        <f>SUM(B78:B90)</f>
        <v>8922000</v>
      </c>
      <c r="C77" s="192">
        <f>SUM(C78:C90)</f>
        <v>616100</v>
      </c>
      <c r="D77" s="208">
        <f>SUM(D78:D90)</f>
        <v>767500</v>
      </c>
      <c r="E77" s="192">
        <f>SUM(E78:E90)</f>
        <v>0</v>
      </c>
      <c r="F77" s="192">
        <f>SUM(F78:F90)</f>
        <v>0</v>
      </c>
      <c r="G77" s="192">
        <f>SUM(B77:F77)</f>
        <v>10305600</v>
      </c>
      <c r="H77" s="101"/>
      <c r="I77" s="101"/>
      <c r="J77" s="101"/>
      <c r="K77" s="101"/>
      <c r="L77" s="101"/>
      <c r="M77" s="101"/>
      <c r="N77" s="101"/>
      <c r="O77" s="192">
        <f>G77</f>
        <v>10305600</v>
      </c>
    </row>
    <row r="78" spans="1:15" ht="87">
      <c r="A78" s="112" t="s">
        <v>461</v>
      </c>
      <c r="B78" s="172">
        <v>50000</v>
      </c>
      <c r="C78" s="172"/>
      <c r="D78" s="172"/>
      <c r="E78" s="172"/>
      <c r="F78" s="60"/>
      <c r="G78" s="58"/>
      <c r="H78" s="60"/>
      <c r="I78" s="60"/>
      <c r="J78" s="60"/>
      <c r="K78" s="60"/>
      <c r="L78" s="60"/>
      <c r="M78" s="58"/>
      <c r="N78" s="58"/>
      <c r="O78" s="72"/>
    </row>
    <row r="79" spans="1:15" ht="65.25">
      <c r="A79" s="112" t="s">
        <v>446</v>
      </c>
      <c r="B79" s="172"/>
      <c r="C79" s="172"/>
      <c r="D79" s="172">
        <v>227500</v>
      </c>
      <c r="E79" s="172"/>
      <c r="F79" s="60"/>
      <c r="G79" s="58"/>
      <c r="H79" s="60"/>
      <c r="I79" s="60"/>
      <c r="J79" s="60"/>
      <c r="K79" s="60"/>
      <c r="L79" s="60"/>
      <c r="M79" s="58"/>
      <c r="N79" s="58"/>
      <c r="O79" s="72"/>
    </row>
    <row r="80" spans="1:15" ht="65.25">
      <c r="A80" s="112" t="s">
        <v>447</v>
      </c>
      <c r="B80" s="172">
        <v>170000</v>
      </c>
      <c r="C80" s="172"/>
      <c r="D80" s="172"/>
      <c r="E80" s="172"/>
      <c r="F80" s="60"/>
      <c r="G80" s="58"/>
      <c r="H80" s="60"/>
      <c r="I80" s="60"/>
      <c r="J80" s="60"/>
      <c r="K80" s="60"/>
      <c r="L80" s="60"/>
      <c r="M80" s="58"/>
      <c r="N80" s="58"/>
      <c r="O80" s="72"/>
    </row>
    <row r="81" spans="1:15" ht="43.5">
      <c r="A81" s="112" t="s">
        <v>448</v>
      </c>
      <c r="B81" s="172">
        <v>102000</v>
      </c>
      <c r="C81" s="172"/>
      <c r="D81" s="172"/>
      <c r="E81" s="172"/>
      <c r="F81" s="60"/>
      <c r="G81" s="58"/>
      <c r="H81" s="60"/>
      <c r="I81" s="60"/>
      <c r="J81" s="60"/>
      <c r="K81" s="60"/>
      <c r="L81" s="60"/>
      <c r="M81" s="58"/>
      <c r="N81" s="58"/>
      <c r="O81" s="72"/>
    </row>
    <row r="82" spans="1:15" ht="65.25">
      <c r="A82" s="112" t="s">
        <v>449</v>
      </c>
      <c r="B82" s="172">
        <v>40000</v>
      </c>
      <c r="C82" s="172"/>
      <c r="D82" s="172"/>
      <c r="E82" s="172"/>
      <c r="F82" s="60"/>
      <c r="G82" s="58"/>
      <c r="H82" s="60"/>
      <c r="I82" s="60"/>
      <c r="J82" s="60"/>
      <c r="K82" s="60"/>
      <c r="L82" s="60"/>
      <c r="M82" s="58"/>
      <c r="N82" s="58"/>
      <c r="O82" s="72"/>
    </row>
    <row r="83" spans="1:15" ht="87">
      <c r="A83" s="112" t="s">
        <v>445</v>
      </c>
      <c r="B83" s="172">
        <v>870000</v>
      </c>
      <c r="C83" s="172"/>
      <c r="D83" s="172"/>
      <c r="E83" s="172"/>
      <c r="F83" s="60"/>
      <c r="G83" s="58"/>
      <c r="H83" s="60"/>
      <c r="I83" s="60"/>
      <c r="J83" s="60"/>
      <c r="K83" s="60"/>
      <c r="L83" s="60"/>
      <c r="M83" s="58"/>
      <c r="N83" s="58"/>
      <c r="O83" s="72"/>
    </row>
    <row r="84" spans="1:15" ht="65.25">
      <c r="A84" s="112" t="s">
        <v>450</v>
      </c>
      <c r="B84" s="172"/>
      <c r="C84" s="172">
        <v>416100</v>
      </c>
      <c r="D84" s="172"/>
      <c r="E84" s="60"/>
      <c r="F84" s="60"/>
      <c r="G84" s="58"/>
      <c r="H84" s="60"/>
      <c r="I84" s="60"/>
      <c r="J84" s="60"/>
      <c r="K84" s="60"/>
      <c r="L84" s="60"/>
      <c r="M84" s="58"/>
      <c r="N84" s="58"/>
      <c r="O84" s="72"/>
    </row>
    <row r="85" spans="1:15" ht="43.5">
      <c r="A85" s="112" t="s">
        <v>457</v>
      </c>
      <c r="B85" s="172"/>
      <c r="C85" s="172"/>
      <c r="D85" s="172">
        <v>540000</v>
      </c>
      <c r="E85" s="60"/>
      <c r="F85" s="60"/>
      <c r="G85" s="58"/>
      <c r="H85" s="60"/>
      <c r="I85" s="60"/>
      <c r="J85" s="60"/>
      <c r="K85" s="60"/>
      <c r="L85" s="60"/>
      <c r="M85" s="58"/>
      <c r="N85" s="58"/>
      <c r="O85" s="72"/>
    </row>
    <row r="86" spans="1:15" ht="43.5">
      <c r="A86" s="112" t="s">
        <v>462</v>
      </c>
      <c r="B86" s="172"/>
      <c r="C86" s="172">
        <v>80000</v>
      </c>
      <c r="D86" s="172"/>
      <c r="E86" s="60"/>
      <c r="F86" s="60"/>
      <c r="G86" s="58"/>
      <c r="H86" s="60"/>
      <c r="I86" s="60"/>
      <c r="J86" s="60"/>
      <c r="K86" s="60"/>
      <c r="L86" s="60"/>
      <c r="M86" s="58"/>
      <c r="N86" s="58"/>
      <c r="O86" s="72"/>
    </row>
    <row r="87" spans="1:15" ht="43.5">
      <c r="A87" s="112" t="s">
        <v>458</v>
      </c>
      <c r="B87" s="172"/>
      <c r="C87" s="172">
        <v>120000</v>
      </c>
      <c r="D87" s="172"/>
      <c r="E87" s="60"/>
      <c r="F87" s="60"/>
      <c r="G87" s="58"/>
      <c r="H87" s="60"/>
      <c r="I87" s="60"/>
      <c r="J87" s="60"/>
      <c r="K87" s="60"/>
      <c r="L87" s="60"/>
      <c r="M87" s="58"/>
      <c r="N87" s="58"/>
      <c r="O87" s="72"/>
    </row>
    <row r="88" spans="1:15" ht="43.5">
      <c r="A88" s="112" t="s">
        <v>459</v>
      </c>
      <c r="B88" s="172">
        <v>80000</v>
      </c>
      <c r="C88" s="172"/>
      <c r="D88" s="172"/>
      <c r="E88" s="60"/>
      <c r="F88" s="60"/>
      <c r="G88" s="58"/>
      <c r="H88" s="60"/>
      <c r="I88" s="60"/>
      <c r="J88" s="60"/>
      <c r="K88" s="60"/>
      <c r="L88" s="60"/>
      <c r="M88" s="58"/>
      <c r="N88" s="58"/>
      <c r="O88" s="72"/>
    </row>
    <row r="89" spans="1:15" ht="43.5">
      <c r="A89" s="112" t="s">
        <v>460</v>
      </c>
      <c r="B89" s="172">
        <v>110000</v>
      </c>
      <c r="C89" s="172"/>
      <c r="D89" s="172"/>
      <c r="E89" s="60"/>
      <c r="F89" s="60"/>
      <c r="G89" s="58"/>
      <c r="H89" s="60"/>
      <c r="I89" s="60"/>
      <c r="J89" s="60"/>
      <c r="K89" s="60"/>
      <c r="L89" s="60"/>
      <c r="M89" s="58"/>
      <c r="N89" s="58"/>
      <c r="O89" s="72"/>
    </row>
    <row r="90" spans="1:15" ht="43.5">
      <c r="A90" s="112" t="s">
        <v>467</v>
      </c>
      <c r="B90" s="172">
        <v>7500000</v>
      </c>
      <c r="C90" s="172"/>
      <c r="D90" s="172"/>
      <c r="E90" s="60"/>
      <c r="F90" s="60"/>
      <c r="G90" s="58"/>
      <c r="H90" s="60"/>
      <c r="I90" s="60"/>
      <c r="J90" s="60"/>
      <c r="K90" s="60"/>
      <c r="L90" s="60"/>
      <c r="M90" s="58"/>
      <c r="N90" s="58"/>
      <c r="O90" s="72"/>
    </row>
    <row r="91" spans="1:15" ht="24">
      <c r="A91" s="113"/>
      <c r="B91" s="160"/>
      <c r="C91" s="160"/>
      <c r="D91" s="160"/>
      <c r="E91" s="160"/>
      <c r="F91" s="160"/>
      <c r="G91" s="161"/>
      <c r="H91" s="160"/>
      <c r="I91" s="160"/>
      <c r="J91" s="160"/>
      <c r="K91" s="160"/>
      <c r="L91" s="160"/>
      <c r="M91" s="161"/>
      <c r="N91" s="161"/>
      <c r="O91" s="162"/>
    </row>
    <row r="92" spans="1:15" ht="0.75" customHeight="1">
      <c r="A92" s="112"/>
      <c r="B92" s="60"/>
      <c r="C92" s="60"/>
      <c r="D92" s="60"/>
      <c r="E92" s="60"/>
      <c r="F92" s="60"/>
      <c r="G92" s="58"/>
      <c r="H92" s="60"/>
      <c r="I92" s="60"/>
      <c r="J92" s="60"/>
      <c r="K92" s="60"/>
      <c r="L92" s="60"/>
      <c r="M92" s="58"/>
      <c r="N92" s="58"/>
      <c r="O92" s="72"/>
    </row>
    <row r="93" spans="1:15" ht="24" hidden="1">
      <c r="A93" s="112"/>
      <c r="B93" s="60"/>
      <c r="C93" s="60"/>
      <c r="D93" s="60"/>
      <c r="E93" s="60"/>
      <c r="F93" s="60"/>
      <c r="G93" s="58"/>
      <c r="H93" s="60"/>
      <c r="I93" s="60"/>
      <c r="J93" s="60"/>
      <c r="K93" s="60"/>
      <c r="L93" s="60"/>
      <c r="M93" s="58"/>
      <c r="N93" s="58"/>
      <c r="O93" s="72"/>
    </row>
    <row r="94" spans="1:15" ht="24">
      <c r="A94" s="115" t="s">
        <v>347</v>
      </c>
      <c r="B94" s="101"/>
      <c r="C94" s="101"/>
      <c r="D94" s="101"/>
      <c r="E94" s="101"/>
      <c r="F94" s="101"/>
      <c r="G94" s="101"/>
      <c r="H94" s="192">
        <f>SUM(H95:H98)</f>
        <v>50000</v>
      </c>
      <c r="I94" s="192">
        <f>SUM(I95:I98)</f>
        <v>3555955</v>
      </c>
      <c r="J94" s="192">
        <f>SUM(J95:J98)</f>
        <v>450000</v>
      </c>
      <c r="K94" s="192">
        <f>SUM(K95:K98)</f>
        <v>0</v>
      </c>
      <c r="L94" s="192">
        <f>SUM(L95:L98)</f>
        <v>0</v>
      </c>
      <c r="M94" s="192">
        <f>SUM(H94:L94)</f>
        <v>4055955</v>
      </c>
      <c r="N94" s="101"/>
      <c r="O94" s="192">
        <f>M94</f>
        <v>4055955</v>
      </c>
    </row>
    <row r="95" spans="1:15" ht="43.5">
      <c r="A95" s="112" t="s">
        <v>454</v>
      </c>
      <c r="B95" s="60"/>
      <c r="C95" s="60"/>
      <c r="D95" s="60"/>
      <c r="E95" s="60"/>
      <c r="F95" s="60"/>
      <c r="G95" s="185"/>
      <c r="H95" s="172">
        <v>50000</v>
      </c>
      <c r="I95" s="172"/>
      <c r="J95" s="172"/>
      <c r="K95" s="60"/>
      <c r="L95" s="60"/>
      <c r="M95" s="185">
        <v>50000</v>
      </c>
      <c r="N95" s="58"/>
      <c r="O95" s="72"/>
    </row>
    <row r="96" spans="1:15" ht="65.25">
      <c r="A96" s="112" t="s">
        <v>455</v>
      </c>
      <c r="B96" s="60"/>
      <c r="C96" s="60"/>
      <c r="D96" s="60"/>
      <c r="E96" s="60"/>
      <c r="F96" s="60"/>
      <c r="G96" s="185"/>
      <c r="H96" s="172"/>
      <c r="I96" s="172">
        <v>3555955</v>
      </c>
      <c r="J96" s="172"/>
      <c r="K96" s="60"/>
      <c r="L96" s="60"/>
      <c r="M96" s="185">
        <v>3555955</v>
      </c>
      <c r="N96" s="58"/>
      <c r="O96" s="72"/>
    </row>
    <row r="97" spans="1:15" ht="43.5">
      <c r="A97" s="112" t="s">
        <v>456</v>
      </c>
      <c r="B97" s="60"/>
      <c r="C97" s="60"/>
      <c r="D97" s="60"/>
      <c r="E97" s="60"/>
      <c r="F97" s="60"/>
      <c r="G97" s="185"/>
      <c r="H97" s="172"/>
      <c r="I97" s="172"/>
      <c r="J97" s="172">
        <v>450000</v>
      </c>
      <c r="K97" s="60"/>
      <c r="L97" s="60"/>
      <c r="M97" s="185">
        <v>450000</v>
      </c>
      <c r="N97" s="58"/>
      <c r="O97" s="72"/>
    </row>
    <row r="98" spans="1:15" ht="24">
      <c r="A98" s="112"/>
      <c r="B98" s="60"/>
      <c r="C98" s="60"/>
      <c r="D98" s="60"/>
      <c r="E98" s="60"/>
      <c r="F98" s="60"/>
      <c r="G98" s="58"/>
      <c r="H98" s="60"/>
      <c r="I98" s="60"/>
      <c r="J98" s="60"/>
      <c r="K98" s="60"/>
      <c r="L98" s="60"/>
      <c r="M98" s="58"/>
      <c r="N98" s="58"/>
      <c r="O98" s="72"/>
    </row>
    <row r="99" spans="1:15" ht="43.5">
      <c r="A99" s="115" t="s">
        <v>350</v>
      </c>
      <c r="B99" s="111"/>
      <c r="C99" s="111"/>
      <c r="D99" s="111"/>
      <c r="E99" s="111"/>
      <c r="F99" s="111"/>
      <c r="G99" s="101"/>
      <c r="H99" s="111"/>
      <c r="I99" s="111"/>
      <c r="J99" s="111"/>
      <c r="K99" s="111"/>
      <c r="L99" s="111"/>
      <c r="M99" s="101"/>
      <c r="N99" s="101"/>
      <c r="O99" s="101"/>
    </row>
    <row r="100" ht="24">
      <c r="A100" s="114"/>
    </row>
    <row r="101" ht="24">
      <c r="A101" s="114"/>
    </row>
    <row r="102" ht="24">
      <c r="A102" s="114"/>
    </row>
    <row r="103" ht="24">
      <c r="A103" s="114"/>
    </row>
    <row r="104" ht="24">
      <c r="A104" s="114"/>
    </row>
    <row r="105" ht="24">
      <c r="A105" s="114"/>
    </row>
    <row r="106" ht="24">
      <c r="A106" s="114"/>
    </row>
    <row r="107" ht="24">
      <c r="A107" s="114"/>
    </row>
    <row r="108" ht="24">
      <c r="A108" s="114"/>
    </row>
    <row r="109" ht="24">
      <c r="A109" s="114"/>
    </row>
    <row r="110" ht="24">
      <c r="A110" s="114"/>
    </row>
    <row r="111" ht="24">
      <c r="A111" s="114"/>
    </row>
    <row r="112" ht="24">
      <c r="A112" s="114"/>
    </row>
    <row r="113" ht="24">
      <c r="A113" s="114"/>
    </row>
    <row r="114" ht="24">
      <c r="A114" s="114"/>
    </row>
    <row r="115" ht="24">
      <c r="A115" s="114"/>
    </row>
    <row r="116" ht="24">
      <c r="A116" s="114"/>
    </row>
    <row r="117" ht="24">
      <c r="A117" s="114"/>
    </row>
    <row r="118" ht="24">
      <c r="A118" s="114"/>
    </row>
    <row r="119" ht="24">
      <c r="A119" s="114"/>
    </row>
    <row r="120" ht="24">
      <c r="A120" s="114"/>
    </row>
    <row r="121" ht="24">
      <c r="A121" s="114"/>
    </row>
    <row r="122" ht="24">
      <c r="A122" s="114"/>
    </row>
    <row r="123" ht="24">
      <c r="A123" s="114"/>
    </row>
    <row r="124" ht="24">
      <c r="A124" s="114"/>
    </row>
    <row r="125" ht="24">
      <c r="A125" s="114"/>
    </row>
    <row r="126" ht="24">
      <c r="A126" s="114"/>
    </row>
    <row r="127" ht="24">
      <c r="A127" s="114"/>
    </row>
    <row r="128" ht="24">
      <c r="A128" s="114"/>
    </row>
    <row r="129" ht="24">
      <c r="A129" s="114"/>
    </row>
    <row r="130" ht="24">
      <c r="A130" s="114"/>
    </row>
    <row r="131" ht="24">
      <c r="A131" s="114"/>
    </row>
    <row r="132" ht="24">
      <c r="A132" s="114"/>
    </row>
    <row r="133" ht="24">
      <c r="A133" s="114"/>
    </row>
    <row r="134" ht="24">
      <c r="A134" s="114"/>
    </row>
    <row r="135" ht="24">
      <c r="A135" s="114"/>
    </row>
    <row r="136" ht="24">
      <c r="A136" s="114"/>
    </row>
    <row r="137" ht="24">
      <c r="A137" s="114"/>
    </row>
    <row r="138" ht="24">
      <c r="A138" s="114"/>
    </row>
    <row r="139" ht="24">
      <c r="A139" s="114"/>
    </row>
    <row r="140" ht="24">
      <c r="A140" s="114"/>
    </row>
    <row r="141" ht="24">
      <c r="A141" s="114"/>
    </row>
    <row r="142" ht="24">
      <c r="A142" s="114"/>
    </row>
    <row r="143" ht="24">
      <c r="A143" s="114"/>
    </row>
    <row r="144" ht="24">
      <c r="A144" s="114"/>
    </row>
    <row r="145" ht="24">
      <c r="A145" s="114"/>
    </row>
    <row r="146" ht="24">
      <c r="A146" s="114"/>
    </row>
    <row r="147" ht="24">
      <c r="A147" s="114"/>
    </row>
    <row r="148" ht="24">
      <c r="A148" s="114"/>
    </row>
    <row r="149" ht="24">
      <c r="A149" s="114"/>
    </row>
    <row r="150" ht="24">
      <c r="A150" s="114"/>
    </row>
    <row r="151" ht="24">
      <c r="A151" s="114"/>
    </row>
    <row r="152" ht="24">
      <c r="A152" s="114"/>
    </row>
    <row r="153" ht="24">
      <c r="A153" s="114"/>
    </row>
    <row r="154" ht="24">
      <c r="A154" s="114"/>
    </row>
    <row r="155" ht="24">
      <c r="A155" s="114"/>
    </row>
    <row r="156" ht="24">
      <c r="A156" s="114"/>
    </row>
    <row r="157" ht="24">
      <c r="A157" s="114"/>
    </row>
    <row r="158" ht="24">
      <c r="A158" s="114"/>
    </row>
    <row r="159" ht="24">
      <c r="A159" s="114"/>
    </row>
  </sheetData>
  <sheetProtection/>
  <mergeCells count="7">
    <mergeCell ref="A1:O1"/>
    <mergeCell ref="A2:O2"/>
    <mergeCell ref="A6:A7"/>
    <mergeCell ref="B5:N5"/>
    <mergeCell ref="A3:O3"/>
    <mergeCell ref="B6:G6"/>
    <mergeCell ref="H6:M6"/>
  </mergeCells>
  <printOptions/>
  <pageMargins left="0" right="0" top="0.5905511811023623" bottom="0.3937007874015748" header="0.1968503937007874" footer="0.1968503937007874"/>
  <pageSetup firstPageNumber="42" useFirstPageNumber="1" horizontalDpi="600" verticalDpi="600" orientation="landscape" paperSize="9" r:id="rId2"/>
  <headerFooter alignWithMargins="0">
    <oddHeader>&amp;R&amp;P</oddHeader>
    <oddFooter>&amp;R&amp;6Jin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85"/>
  <sheetViews>
    <sheetView showGridLines="0" zoomScalePageLayoutView="0" workbookViewId="0" topLeftCell="A19">
      <selection activeCell="M17" sqref="M17"/>
    </sheetView>
  </sheetViews>
  <sheetFormatPr defaultColWidth="9.00390625" defaultRowHeight="24"/>
  <cols>
    <col min="1" max="1" width="3.125" style="2" customWidth="1"/>
    <col min="2" max="9" width="9.00390625" style="2" customWidth="1"/>
    <col min="10" max="10" width="2.625" style="2" customWidth="1"/>
    <col min="11" max="11" width="2.00390625" style="2" customWidth="1"/>
    <col min="12" max="16384" width="9.00390625" style="2" customWidth="1"/>
  </cols>
  <sheetData>
    <row r="1" spans="2:9" ht="24">
      <c r="B1" s="279" t="s">
        <v>352</v>
      </c>
      <c r="C1" s="279"/>
      <c r="D1" s="279"/>
      <c r="E1" s="279"/>
      <c r="F1" s="279"/>
      <c r="G1" s="279"/>
      <c r="H1" s="279"/>
      <c r="I1" s="279"/>
    </row>
    <row r="2" spans="1:9" ht="24">
      <c r="A2" s="220" t="s">
        <v>353</v>
      </c>
      <c r="B2" s="220"/>
      <c r="C2" s="220"/>
      <c r="D2" s="220"/>
      <c r="E2" s="220"/>
      <c r="F2" s="220"/>
      <c r="G2" s="220"/>
      <c r="H2" s="220"/>
      <c r="I2" s="220"/>
    </row>
    <row r="3" spans="1:9" ht="24">
      <c r="A3" s="99">
        <v>1</v>
      </c>
      <c r="B3" s="122" t="s">
        <v>354</v>
      </c>
      <c r="C3" s="27"/>
      <c r="D3" s="27"/>
      <c r="E3" s="99" t="s">
        <v>355</v>
      </c>
      <c r="F3" s="27"/>
      <c r="G3" s="27"/>
      <c r="H3" s="27"/>
      <c r="I3" s="27"/>
    </row>
    <row r="4" spans="1:9" ht="24" customHeight="1">
      <c r="A4" s="2">
        <v>2</v>
      </c>
      <c r="B4" s="123" t="s">
        <v>356</v>
      </c>
      <c r="C4" s="123"/>
      <c r="D4" s="13"/>
      <c r="E4" s="15" t="s">
        <v>357</v>
      </c>
      <c r="F4" s="13"/>
      <c r="G4" s="13"/>
      <c r="H4" s="13"/>
      <c r="I4" s="13"/>
    </row>
    <row r="5" spans="2:9" ht="24">
      <c r="B5" s="14"/>
      <c r="C5" s="14"/>
      <c r="D5" s="14"/>
      <c r="E5" s="5" t="s">
        <v>358</v>
      </c>
      <c r="F5" s="14"/>
      <c r="G5" s="14"/>
      <c r="H5" s="14"/>
      <c r="I5" s="14"/>
    </row>
    <row r="6" spans="2:9" s="6" customFormat="1" ht="24">
      <c r="B6" s="21"/>
      <c r="C6" s="15"/>
      <c r="D6" s="15"/>
      <c r="E6" s="15" t="s">
        <v>359</v>
      </c>
      <c r="F6" s="15"/>
      <c r="G6" s="15"/>
      <c r="H6" s="15"/>
      <c r="I6" s="7"/>
    </row>
    <row r="7" spans="1:9" s="6" customFormat="1" ht="24">
      <c r="A7" s="2">
        <v>3</v>
      </c>
      <c r="B7" s="21" t="s">
        <v>360</v>
      </c>
      <c r="C7" s="15"/>
      <c r="D7" s="15"/>
      <c r="E7" s="15"/>
      <c r="F7" s="15"/>
      <c r="G7" s="15"/>
      <c r="H7" s="15"/>
      <c r="I7" s="7"/>
    </row>
    <row r="8" spans="1:9" s="6" customFormat="1" ht="24">
      <c r="A8" s="2"/>
      <c r="B8" s="20"/>
      <c r="C8" s="15" t="s">
        <v>361</v>
      </c>
      <c r="E8" s="15"/>
      <c r="F8" s="15"/>
      <c r="G8" s="15"/>
      <c r="H8" s="15"/>
      <c r="I8" s="7"/>
    </row>
    <row r="9" spans="1:9" s="6" customFormat="1" ht="24">
      <c r="A9" s="2">
        <v>4</v>
      </c>
      <c r="B9" s="21" t="s">
        <v>362</v>
      </c>
      <c r="C9" s="15"/>
      <c r="D9" s="15"/>
      <c r="E9" s="15"/>
      <c r="F9" s="15"/>
      <c r="G9" s="15"/>
      <c r="H9" s="15"/>
      <c r="I9" s="7"/>
    </row>
    <row r="10" spans="2:9" s="6" customFormat="1" ht="24">
      <c r="B10" s="20"/>
      <c r="C10" s="15" t="s">
        <v>363</v>
      </c>
      <c r="D10" s="15"/>
      <c r="E10" s="15"/>
      <c r="F10" s="15"/>
      <c r="G10" s="15"/>
      <c r="H10" s="15"/>
      <c r="I10" s="124"/>
    </row>
    <row r="11" spans="2:9" s="6" customFormat="1" ht="24">
      <c r="B11" s="20" t="s">
        <v>364</v>
      </c>
      <c r="C11" s="15"/>
      <c r="D11" s="15"/>
      <c r="E11" s="15"/>
      <c r="F11" s="15"/>
      <c r="G11" s="15"/>
      <c r="H11" s="15"/>
      <c r="I11" s="7"/>
    </row>
    <row r="12" spans="1:9" s="6" customFormat="1" ht="24">
      <c r="A12" s="2">
        <v>5</v>
      </c>
      <c r="B12" s="21" t="s">
        <v>365</v>
      </c>
      <c r="C12" s="15"/>
      <c r="D12" s="15"/>
      <c r="E12" s="15"/>
      <c r="F12" s="15"/>
      <c r="G12" s="15"/>
      <c r="H12" s="15"/>
      <c r="I12" s="124"/>
    </row>
    <row r="13" spans="2:9" s="6" customFormat="1" ht="24">
      <c r="B13" s="20">
        <v>5.1</v>
      </c>
      <c r="C13" s="15" t="s">
        <v>366</v>
      </c>
      <c r="D13" s="15"/>
      <c r="E13" s="15"/>
      <c r="F13" s="15"/>
      <c r="G13" s="15"/>
      <c r="H13" s="15"/>
      <c r="I13" s="7"/>
    </row>
    <row r="14" spans="2:9" s="6" customFormat="1" ht="24">
      <c r="B14" s="20">
        <v>5.2</v>
      </c>
      <c r="C14" s="15" t="s">
        <v>366</v>
      </c>
      <c r="D14" s="15"/>
      <c r="E14" s="15"/>
      <c r="F14" s="15"/>
      <c r="G14" s="15"/>
      <c r="H14" s="15"/>
      <c r="I14" s="7"/>
    </row>
    <row r="15" spans="1:9" s="6" customFormat="1" ht="24">
      <c r="A15" s="2">
        <v>6</v>
      </c>
      <c r="B15" s="99" t="s">
        <v>367</v>
      </c>
      <c r="C15" s="15"/>
      <c r="D15" s="15"/>
      <c r="E15" s="15"/>
      <c r="F15" s="15"/>
      <c r="G15" s="15"/>
      <c r="H15" s="15"/>
      <c r="I15" s="7"/>
    </row>
    <row r="16" spans="2:9" s="6" customFormat="1" ht="24">
      <c r="B16" s="16">
        <v>6.1</v>
      </c>
      <c r="C16" s="13" t="s">
        <v>368</v>
      </c>
      <c r="D16" s="15"/>
      <c r="E16" s="15"/>
      <c r="F16" s="15"/>
      <c r="G16" s="15"/>
      <c r="H16" s="15"/>
      <c r="I16" s="7"/>
    </row>
    <row r="17" spans="2:9" s="6" customFormat="1" ht="24">
      <c r="B17" s="16"/>
      <c r="C17" s="15" t="s">
        <v>369</v>
      </c>
      <c r="D17" s="15"/>
      <c r="E17" s="15"/>
      <c r="F17" s="15"/>
      <c r="G17" s="15"/>
      <c r="H17" s="15"/>
      <c r="I17" s="7"/>
    </row>
    <row r="18" spans="2:9" s="6" customFormat="1" ht="24">
      <c r="B18" s="16"/>
      <c r="C18" s="15" t="s">
        <v>370</v>
      </c>
      <c r="D18" s="15"/>
      <c r="E18" s="15"/>
      <c r="F18" s="15"/>
      <c r="G18" s="15"/>
      <c r="H18" s="15"/>
      <c r="I18" s="7"/>
    </row>
    <row r="19" spans="2:9" s="6" customFormat="1" ht="24">
      <c r="B19" s="20">
        <v>6.2</v>
      </c>
      <c r="C19" s="13" t="s">
        <v>371</v>
      </c>
      <c r="D19" s="15"/>
      <c r="E19" s="15"/>
      <c r="F19" s="15"/>
      <c r="G19" s="15"/>
      <c r="H19" s="15"/>
      <c r="I19" s="7"/>
    </row>
    <row r="20" spans="2:9" s="6" customFormat="1" ht="24">
      <c r="B20" s="15"/>
      <c r="C20" s="15" t="s">
        <v>372</v>
      </c>
      <c r="D20" s="15"/>
      <c r="E20" s="15"/>
      <c r="F20" s="15"/>
      <c r="G20" s="15"/>
      <c r="H20" s="15"/>
      <c r="I20" s="7"/>
    </row>
    <row r="21" spans="2:9" s="6" customFormat="1" ht="24">
      <c r="B21" s="21"/>
      <c r="C21" s="15" t="s">
        <v>373</v>
      </c>
      <c r="D21" s="15"/>
      <c r="E21" s="15"/>
      <c r="F21" s="15"/>
      <c r="G21" s="15"/>
      <c r="H21" s="15"/>
      <c r="I21" s="7"/>
    </row>
    <row r="22" spans="1:9" s="6" customFormat="1" ht="24">
      <c r="A22" s="2">
        <v>7</v>
      </c>
      <c r="B22" s="99" t="s">
        <v>374</v>
      </c>
      <c r="C22" s="15"/>
      <c r="D22" s="15"/>
      <c r="E22" s="15"/>
      <c r="F22" s="15"/>
      <c r="G22" s="15"/>
      <c r="H22" s="15"/>
      <c r="I22" s="7"/>
    </row>
    <row r="23" spans="2:9" s="6" customFormat="1" ht="24">
      <c r="B23" s="20">
        <v>7.1</v>
      </c>
      <c r="C23" s="15" t="s">
        <v>85</v>
      </c>
      <c r="D23" s="15"/>
      <c r="E23" s="15"/>
      <c r="F23" s="15"/>
      <c r="G23" s="15"/>
      <c r="H23" s="15"/>
      <c r="I23" s="7"/>
    </row>
    <row r="24" spans="2:9" s="6" customFormat="1" ht="24">
      <c r="B24" s="20">
        <v>7.2</v>
      </c>
      <c r="C24" s="15" t="s">
        <v>85</v>
      </c>
      <c r="D24" s="15"/>
      <c r="E24" s="15"/>
      <c r="F24" s="15"/>
      <c r="G24" s="15"/>
      <c r="H24" s="15"/>
      <c r="I24" s="7"/>
    </row>
    <row r="25" spans="1:9" s="6" customFormat="1" ht="24">
      <c r="A25" s="2">
        <v>8</v>
      </c>
      <c r="B25" s="21" t="s">
        <v>375</v>
      </c>
      <c r="C25" s="15"/>
      <c r="D25" s="15"/>
      <c r="E25" s="15"/>
      <c r="F25" s="15"/>
      <c r="G25" s="15"/>
      <c r="H25" s="15"/>
      <c r="I25" s="7"/>
    </row>
    <row r="26" spans="2:9" s="6" customFormat="1" ht="24">
      <c r="B26" s="13" t="s">
        <v>376</v>
      </c>
      <c r="C26" s="15"/>
      <c r="D26" s="15"/>
      <c r="E26" s="15"/>
      <c r="F26" s="15"/>
      <c r="G26" s="15"/>
      <c r="H26" s="15"/>
      <c r="I26" s="7"/>
    </row>
    <row r="27" spans="2:9" s="6" customFormat="1" ht="24">
      <c r="B27" s="20"/>
      <c r="C27" s="15" t="s">
        <v>377</v>
      </c>
      <c r="D27" s="15"/>
      <c r="E27" s="15" t="s">
        <v>252</v>
      </c>
      <c r="F27" s="15"/>
      <c r="G27" s="15" t="s">
        <v>378</v>
      </c>
      <c r="H27" s="15"/>
      <c r="I27" s="7"/>
    </row>
    <row r="28" spans="2:9" s="6" customFormat="1" ht="24">
      <c r="B28" s="20">
        <v>8.1</v>
      </c>
      <c r="C28" s="15" t="s">
        <v>72</v>
      </c>
      <c r="D28" s="15"/>
      <c r="E28" s="15"/>
      <c r="F28" s="15"/>
      <c r="G28" s="15"/>
      <c r="H28" s="15"/>
      <c r="I28" s="7"/>
    </row>
    <row r="29" spans="2:9" s="6" customFormat="1" ht="24">
      <c r="B29" s="20">
        <v>8.2</v>
      </c>
      <c r="C29" s="15" t="s">
        <v>72</v>
      </c>
      <c r="D29" s="15"/>
      <c r="E29" s="15"/>
      <c r="F29" s="15"/>
      <c r="G29" s="15"/>
      <c r="H29" s="15"/>
      <c r="I29" s="7"/>
    </row>
    <row r="30" spans="1:9" s="6" customFormat="1" ht="24">
      <c r="A30" s="2">
        <v>9</v>
      </c>
      <c r="B30" s="21" t="s">
        <v>379</v>
      </c>
      <c r="C30" s="15"/>
      <c r="D30" s="15"/>
      <c r="E30" s="15"/>
      <c r="F30" s="15"/>
      <c r="G30" s="15"/>
      <c r="H30" s="15"/>
      <c r="I30" s="7"/>
    </row>
    <row r="31" spans="2:9" s="6" customFormat="1" ht="24">
      <c r="B31" s="20">
        <v>9.1</v>
      </c>
      <c r="C31" s="15" t="s">
        <v>72</v>
      </c>
      <c r="D31" s="15"/>
      <c r="E31" s="15"/>
      <c r="F31" s="15"/>
      <c r="G31" s="15"/>
      <c r="H31" s="15"/>
      <c r="I31" s="7"/>
    </row>
    <row r="32" spans="2:9" s="6" customFormat="1" ht="24">
      <c r="B32" s="20">
        <v>9.2</v>
      </c>
      <c r="C32" s="15" t="s">
        <v>72</v>
      </c>
      <c r="D32" s="15"/>
      <c r="E32" s="15"/>
      <c r="F32" s="15"/>
      <c r="G32" s="15"/>
      <c r="H32" s="15"/>
      <c r="I32" s="7"/>
    </row>
    <row r="33" spans="1:9" s="6" customFormat="1" ht="24">
      <c r="A33" s="2">
        <v>10</v>
      </c>
      <c r="B33" s="13" t="s">
        <v>380</v>
      </c>
      <c r="C33" s="15"/>
      <c r="D33" s="15"/>
      <c r="E33" s="15"/>
      <c r="F33" s="15"/>
      <c r="G33" s="15"/>
      <c r="H33" s="15"/>
      <c r="I33" s="7"/>
    </row>
    <row r="34" spans="2:9" s="6" customFormat="1" ht="24">
      <c r="B34" s="15">
        <v>10.1</v>
      </c>
      <c r="C34" s="15" t="s">
        <v>363</v>
      </c>
      <c r="D34" s="15"/>
      <c r="E34" s="15"/>
      <c r="F34" s="15"/>
      <c r="G34" s="15"/>
      <c r="H34" s="15"/>
      <c r="I34" s="7"/>
    </row>
    <row r="35" spans="2:9" s="6" customFormat="1" ht="24">
      <c r="B35" s="15">
        <v>10.2</v>
      </c>
      <c r="C35" s="15" t="s">
        <v>363</v>
      </c>
      <c r="D35" s="15"/>
      <c r="E35" s="15"/>
      <c r="F35" s="15"/>
      <c r="G35" s="15"/>
      <c r="H35" s="15"/>
      <c r="I35" s="7"/>
    </row>
    <row r="36" spans="2:9" s="6" customFormat="1" ht="24">
      <c r="B36" s="16"/>
      <c r="C36" s="16"/>
      <c r="D36" s="16"/>
      <c r="E36" s="16"/>
      <c r="F36" s="16"/>
      <c r="G36" s="16"/>
      <c r="H36" s="16"/>
      <c r="I36" s="16"/>
    </row>
    <row r="37" spans="2:9" s="6" customFormat="1" ht="24">
      <c r="B37" s="16"/>
      <c r="C37" s="16"/>
      <c r="D37" s="16"/>
      <c r="E37" s="16"/>
      <c r="F37" s="16"/>
      <c r="G37" s="16"/>
      <c r="H37" s="16"/>
      <c r="I37" s="16"/>
    </row>
    <row r="38" spans="2:9" s="6" customFormat="1" ht="24">
      <c r="B38" s="16"/>
      <c r="C38" s="16"/>
      <c r="D38" s="16"/>
      <c r="E38" s="16"/>
      <c r="F38" s="16"/>
      <c r="G38" s="16"/>
      <c r="H38" s="16"/>
      <c r="I38" s="16"/>
    </row>
    <row r="39" spans="2:9" s="6" customFormat="1" ht="24">
      <c r="B39" s="16"/>
      <c r="C39" s="16"/>
      <c r="D39" s="16"/>
      <c r="E39" s="16"/>
      <c r="F39" s="16"/>
      <c r="G39" s="16"/>
      <c r="H39" s="16"/>
      <c r="I39" s="16"/>
    </row>
    <row r="40" spans="2:9" s="6" customFormat="1" ht="24">
      <c r="B40" s="16"/>
      <c r="C40" s="16"/>
      <c r="D40" s="16"/>
      <c r="E40" s="16"/>
      <c r="F40" s="16"/>
      <c r="G40" s="16"/>
      <c r="H40" s="16"/>
      <c r="I40" s="16"/>
    </row>
    <row r="41" spans="2:9" s="6" customFormat="1" ht="24">
      <c r="B41" s="16"/>
      <c r="C41" s="16"/>
      <c r="D41" s="16"/>
      <c r="E41" s="16"/>
      <c r="F41" s="16"/>
      <c r="G41" s="16"/>
      <c r="H41" s="16"/>
      <c r="I41" s="16"/>
    </row>
    <row r="42" spans="2:9" s="6" customFormat="1" ht="24">
      <c r="B42" s="16"/>
      <c r="C42" s="16"/>
      <c r="D42" s="16"/>
      <c r="E42" s="16"/>
      <c r="F42" s="16"/>
      <c r="G42" s="16"/>
      <c r="H42" s="16"/>
      <c r="I42" s="16"/>
    </row>
    <row r="43" spans="2:9" s="6" customFormat="1" ht="24">
      <c r="B43" s="16"/>
      <c r="C43" s="16"/>
      <c r="D43" s="16"/>
      <c r="E43" s="16"/>
      <c r="F43" s="16"/>
      <c r="G43" s="16"/>
      <c r="H43" s="16"/>
      <c r="I43" s="16"/>
    </row>
    <row r="44" spans="2:9" s="6" customFormat="1" ht="24">
      <c r="B44" s="16"/>
      <c r="C44" s="16"/>
      <c r="D44" s="16"/>
      <c r="E44" s="16"/>
      <c r="F44" s="16"/>
      <c r="G44" s="16"/>
      <c r="H44" s="16"/>
      <c r="I44" s="16"/>
    </row>
    <row r="45" spans="2:9" s="6" customFormat="1" ht="24">
      <c r="B45" s="16"/>
      <c r="C45" s="16"/>
      <c r="D45" s="16"/>
      <c r="E45" s="16"/>
      <c r="F45" s="16"/>
      <c r="G45" s="16"/>
      <c r="H45" s="16"/>
      <c r="I45" s="16"/>
    </row>
    <row r="46" spans="2:9" s="6" customFormat="1" ht="24">
      <c r="B46" s="16"/>
      <c r="C46" s="16"/>
      <c r="D46" s="16"/>
      <c r="E46" s="16"/>
      <c r="F46" s="16"/>
      <c r="G46" s="16"/>
      <c r="H46" s="16"/>
      <c r="I46" s="16"/>
    </row>
    <row r="47" spans="2:9" s="6" customFormat="1" ht="24">
      <c r="B47" s="16"/>
      <c r="C47" s="16"/>
      <c r="D47" s="16"/>
      <c r="E47" s="16"/>
      <c r="F47" s="16"/>
      <c r="G47" s="16"/>
      <c r="H47" s="16"/>
      <c r="I47" s="16"/>
    </row>
    <row r="48" spans="2:9" s="6" customFormat="1" ht="24">
      <c r="B48" s="16"/>
      <c r="C48" s="16"/>
      <c r="D48" s="16"/>
      <c r="E48" s="16"/>
      <c r="F48" s="16"/>
      <c r="G48" s="16"/>
      <c r="H48" s="16"/>
      <c r="I48" s="16"/>
    </row>
    <row r="49" spans="2:9" s="6" customFormat="1" ht="24">
      <c r="B49" s="16"/>
      <c r="C49" s="16"/>
      <c r="D49" s="16"/>
      <c r="E49" s="16"/>
      <c r="F49" s="16"/>
      <c r="G49" s="16"/>
      <c r="H49" s="16"/>
      <c r="I49" s="16"/>
    </row>
    <row r="50" spans="2:9" s="6" customFormat="1" ht="24">
      <c r="B50" s="16"/>
      <c r="C50" s="16"/>
      <c r="D50" s="16"/>
      <c r="E50" s="16"/>
      <c r="F50" s="16"/>
      <c r="G50" s="16"/>
      <c r="H50" s="16"/>
      <c r="I50" s="16"/>
    </row>
    <row r="51" spans="2:9" s="6" customFormat="1" ht="24">
      <c r="B51" s="16"/>
      <c r="C51" s="16"/>
      <c r="D51" s="16"/>
      <c r="E51" s="16"/>
      <c r="F51" s="16"/>
      <c r="G51" s="16"/>
      <c r="H51" s="16"/>
      <c r="I51" s="16"/>
    </row>
    <row r="52" spans="2:9" s="6" customFormat="1" ht="24">
      <c r="B52" s="16"/>
      <c r="C52" s="16"/>
      <c r="D52" s="16"/>
      <c r="E52" s="16"/>
      <c r="F52" s="16"/>
      <c r="G52" s="16"/>
      <c r="H52" s="16"/>
      <c r="I52" s="16"/>
    </row>
    <row r="53" spans="2:9" s="6" customFormat="1" ht="24">
      <c r="B53" s="16"/>
      <c r="C53" s="16"/>
      <c r="D53" s="16"/>
      <c r="E53" s="16"/>
      <c r="F53" s="16"/>
      <c r="G53" s="16"/>
      <c r="H53" s="16"/>
      <c r="I53" s="16"/>
    </row>
    <row r="54" spans="2:9" s="6" customFormat="1" ht="24">
      <c r="B54" s="16"/>
      <c r="C54" s="16"/>
      <c r="D54" s="16"/>
      <c r="E54" s="16"/>
      <c r="F54" s="16"/>
      <c r="G54" s="16"/>
      <c r="H54" s="16"/>
      <c r="I54" s="16"/>
    </row>
    <row r="55" spans="2:9" s="6" customFormat="1" ht="24">
      <c r="B55" s="16"/>
      <c r="C55" s="16"/>
      <c r="D55" s="16"/>
      <c r="E55" s="16"/>
      <c r="F55" s="16"/>
      <c r="G55" s="16"/>
      <c r="H55" s="16"/>
      <c r="I55" s="16"/>
    </row>
    <row r="56" spans="2:9" s="6" customFormat="1" ht="24">
      <c r="B56" s="16"/>
      <c r="C56" s="16"/>
      <c r="D56" s="16"/>
      <c r="E56" s="16"/>
      <c r="F56" s="16"/>
      <c r="G56" s="16"/>
      <c r="H56" s="16"/>
      <c r="I56" s="16"/>
    </row>
    <row r="57" spans="2:9" s="6" customFormat="1" ht="24">
      <c r="B57" s="16"/>
      <c r="C57" s="16"/>
      <c r="D57" s="16"/>
      <c r="E57" s="16"/>
      <c r="F57" s="16"/>
      <c r="G57" s="16"/>
      <c r="H57" s="16"/>
      <c r="I57" s="16"/>
    </row>
    <row r="58" spans="2:9" s="6" customFormat="1" ht="24">
      <c r="B58" s="16"/>
      <c r="C58" s="16"/>
      <c r="D58" s="16"/>
      <c r="E58" s="16"/>
      <c r="F58" s="16"/>
      <c r="G58" s="16"/>
      <c r="H58" s="16"/>
      <c r="I58" s="16"/>
    </row>
    <row r="59" spans="2:9" s="6" customFormat="1" ht="24">
      <c r="B59" s="16"/>
      <c r="C59" s="16"/>
      <c r="D59" s="16"/>
      <c r="E59" s="16"/>
      <c r="F59" s="16"/>
      <c r="G59" s="16"/>
      <c r="H59" s="16"/>
      <c r="I59" s="16"/>
    </row>
    <row r="60" spans="2:9" ht="24">
      <c r="B60" s="99"/>
      <c r="C60" s="99"/>
      <c r="D60" s="99"/>
      <c r="E60" s="99"/>
      <c r="F60" s="99"/>
      <c r="G60" s="99"/>
      <c r="H60" s="99"/>
      <c r="I60" s="99"/>
    </row>
    <row r="61" spans="2:9" ht="24">
      <c r="B61" s="99"/>
      <c r="C61" s="99"/>
      <c r="D61" s="99"/>
      <c r="E61" s="99"/>
      <c r="F61" s="99"/>
      <c r="G61" s="99"/>
      <c r="H61" s="99"/>
      <c r="I61" s="99"/>
    </row>
    <row r="62" spans="2:9" ht="24">
      <c r="B62" s="99"/>
      <c r="C62" s="99"/>
      <c r="D62" s="99"/>
      <c r="E62" s="99"/>
      <c r="F62" s="99"/>
      <c r="G62" s="99"/>
      <c r="H62" s="99"/>
      <c r="I62" s="99"/>
    </row>
    <row r="63" spans="2:9" ht="24">
      <c r="B63" s="99"/>
      <c r="C63" s="99"/>
      <c r="D63" s="99"/>
      <c r="E63" s="99"/>
      <c r="F63" s="99"/>
      <c r="G63" s="99"/>
      <c r="H63" s="99"/>
      <c r="I63" s="99"/>
    </row>
    <row r="64" spans="2:9" ht="24">
      <c r="B64" s="99"/>
      <c r="C64" s="99"/>
      <c r="D64" s="99"/>
      <c r="E64" s="99"/>
      <c r="F64" s="99"/>
      <c r="G64" s="99"/>
      <c r="H64" s="99"/>
      <c r="I64" s="99"/>
    </row>
    <row r="65" spans="2:9" ht="24">
      <c r="B65" s="99"/>
      <c r="C65" s="99"/>
      <c r="D65" s="99"/>
      <c r="E65" s="99"/>
      <c r="F65" s="99"/>
      <c r="G65" s="99"/>
      <c r="H65" s="99"/>
      <c r="I65" s="99"/>
    </row>
    <row r="66" spans="2:9" ht="24">
      <c r="B66" s="99"/>
      <c r="C66" s="99"/>
      <c r="D66" s="99"/>
      <c r="E66" s="99"/>
      <c r="F66" s="99"/>
      <c r="G66" s="99"/>
      <c r="H66" s="99"/>
      <c r="I66" s="99"/>
    </row>
    <row r="67" spans="2:9" ht="24">
      <c r="B67" s="99"/>
      <c r="C67" s="99"/>
      <c r="D67" s="99"/>
      <c r="E67" s="99"/>
      <c r="F67" s="99"/>
      <c r="G67" s="99"/>
      <c r="H67" s="99"/>
      <c r="I67" s="99"/>
    </row>
    <row r="68" spans="2:9" ht="24">
      <c r="B68" s="99"/>
      <c r="C68" s="99"/>
      <c r="D68" s="99"/>
      <c r="E68" s="99"/>
      <c r="F68" s="99"/>
      <c r="G68" s="99"/>
      <c r="H68" s="99"/>
      <c r="I68" s="99"/>
    </row>
    <row r="69" spans="2:9" ht="24">
      <c r="B69" s="99"/>
      <c r="C69" s="99"/>
      <c r="D69" s="99"/>
      <c r="E69" s="99"/>
      <c r="F69" s="99"/>
      <c r="G69" s="99"/>
      <c r="H69" s="99"/>
      <c r="I69" s="99"/>
    </row>
    <row r="70" spans="2:9" ht="24">
      <c r="B70" s="99"/>
      <c r="C70" s="99"/>
      <c r="D70" s="99"/>
      <c r="E70" s="99"/>
      <c r="F70" s="99"/>
      <c r="G70" s="99"/>
      <c r="H70" s="99"/>
      <c r="I70" s="99"/>
    </row>
    <row r="71" spans="2:9" ht="24">
      <c r="B71" s="99"/>
      <c r="C71" s="99"/>
      <c r="D71" s="99"/>
      <c r="E71" s="99"/>
      <c r="F71" s="99"/>
      <c r="G71" s="99"/>
      <c r="H71" s="99"/>
      <c r="I71" s="99"/>
    </row>
    <row r="72" spans="2:9" ht="24">
      <c r="B72" s="99"/>
      <c r="C72" s="99"/>
      <c r="D72" s="99"/>
      <c r="E72" s="99"/>
      <c r="F72" s="99"/>
      <c r="G72" s="99"/>
      <c r="H72" s="99"/>
      <c r="I72" s="99"/>
    </row>
    <row r="73" spans="2:9" ht="24">
      <c r="B73" s="99"/>
      <c r="C73" s="99"/>
      <c r="D73" s="99"/>
      <c r="E73" s="99"/>
      <c r="F73" s="99"/>
      <c r="G73" s="99"/>
      <c r="H73" s="99"/>
      <c r="I73" s="99"/>
    </row>
    <row r="74" spans="2:9" ht="24">
      <c r="B74" s="99"/>
      <c r="C74" s="99"/>
      <c r="D74" s="99"/>
      <c r="E74" s="99"/>
      <c r="F74" s="99"/>
      <c r="G74" s="99"/>
      <c r="H74" s="99"/>
      <c r="I74" s="99"/>
    </row>
    <row r="75" spans="2:9" ht="24">
      <c r="B75" s="99"/>
      <c r="C75" s="99"/>
      <c r="D75" s="99"/>
      <c r="E75" s="99"/>
      <c r="F75" s="99"/>
      <c r="G75" s="99"/>
      <c r="H75" s="99"/>
      <c r="I75" s="99"/>
    </row>
    <row r="76" spans="2:9" ht="24">
      <c r="B76" s="99"/>
      <c r="C76" s="99"/>
      <c r="D76" s="99"/>
      <c r="E76" s="99"/>
      <c r="F76" s="99"/>
      <c r="G76" s="99"/>
      <c r="H76" s="99"/>
      <c r="I76" s="99"/>
    </row>
    <row r="77" spans="2:9" ht="24">
      <c r="B77" s="99"/>
      <c r="C77" s="99"/>
      <c r="D77" s="99"/>
      <c r="E77" s="99"/>
      <c r="F77" s="99"/>
      <c r="G77" s="99"/>
      <c r="H77" s="99"/>
      <c r="I77" s="99"/>
    </row>
    <row r="78" spans="2:9" ht="24">
      <c r="B78" s="99"/>
      <c r="C78" s="99"/>
      <c r="D78" s="99"/>
      <c r="E78" s="99"/>
      <c r="F78" s="99"/>
      <c r="G78" s="99"/>
      <c r="H78" s="99"/>
      <c r="I78" s="99"/>
    </row>
    <row r="79" spans="2:9" ht="24">
      <c r="B79" s="99"/>
      <c r="C79" s="99"/>
      <c r="D79" s="99"/>
      <c r="E79" s="99"/>
      <c r="F79" s="99"/>
      <c r="G79" s="99"/>
      <c r="H79" s="99"/>
      <c r="I79" s="99"/>
    </row>
    <row r="80" spans="2:9" ht="24">
      <c r="B80" s="99"/>
      <c r="C80" s="99"/>
      <c r="D80" s="99"/>
      <c r="E80" s="99"/>
      <c r="F80" s="99"/>
      <c r="G80" s="99"/>
      <c r="H80" s="99"/>
      <c r="I80" s="99"/>
    </row>
    <row r="81" spans="2:9" ht="24">
      <c r="B81" s="99"/>
      <c r="C81" s="99"/>
      <c r="D81" s="99"/>
      <c r="E81" s="99"/>
      <c r="F81" s="99"/>
      <c r="G81" s="99"/>
      <c r="H81" s="99"/>
      <c r="I81" s="99"/>
    </row>
    <row r="82" spans="2:9" ht="24">
      <c r="B82" s="99"/>
      <c r="C82" s="99"/>
      <c r="D82" s="99"/>
      <c r="E82" s="99"/>
      <c r="F82" s="99"/>
      <c r="G82" s="99"/>
      <c r="H82" s="99"/>
      <c r="I82" s="99"/>
    </row>
    <row r="83" spans="2:9" ht="24">
      <c r="B83" s="99"/>
      <c r="C83" s="99"/>
      <c r="D83" s="99"/>
      <c r="E83" s="99"/>
      <c r="F83" s="99"/>
      <c r="G83" s="99"/>
      <c r="H83" s="99"/>
      <c r="I83" s="99"/>
    </row>
    <row r="84" spans="2:9" ht="24">
      <c r="B84" s="99"/>
      <c r="C84" s="99"/>
      <c r="D84" s="99"/>
      <c r="E84" s="99"/>
      <c r="F84" s="99"/>
      <c r="G84" s="99"/>
      <c r="H84" s="99"/>
      <c r="I84" s="99"/>
    </row>
    <row r="85" spans="2:9" ht="24">
      <c r="B85" s="99"/>
      <c r="C85" s="99"/>
      <c r="D85" s="99"/>
      <c r="E85" s="99"/>
      <c r="F85" s="99"/>
      <c r="G85" s="99"/>
      <c r="H85" s="99"/>
      <c r="I85" s="99"/>
    </row>
  </sheetData>
  <sheetProtection/>
  <mergeCells count="2">
    <mergeCell ref="B1:I1"/>
    <mergeCell ref="A2:I2"/>
  </mergeCells>
  <printOptions/>
  <pageMargins left="1.1811023622047245" right="0.3937007874015748" top="0.3937007874015748" bottom="0.3937007874015748" header="0.1968503937007874" footer="0.1968503937007874"/>
  <pageSetup firstPageNumber="30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215"/>
  <sheetViews>
    <sheetView showGridLines="0" showZeros="0" zoomScale="130" zoomScaleNormal="130" zoomScalePageLayoutView="0" workbookViewId="0" topLeftCell="A25">
      <selection activeCell="J10" sqref="J10"/>
    </sheetView>
  </sheetViews>
  <sheetFormatPr defaultColWidth="9.00390625" defaultRowHeight="24"/>
  <cols>
    <col min="1" max="1" width="4.125" style="6" customWidth="1"/>
    <col min="2" max="2" width="24.625" style="6" customWidth="1"/>
    <col min="3" max="3" width="10.50390625" style="6" customWidth="1"/>
    <col min="4" max="4" width="9.375" style="6" bestFit="1" customWidth="1"/>
    <col min="5" max="5" width="6.50390625" style="6" bestFit="1" customWidth="1"/>
    <col min="6" max="7" width="7.125" style="6" bestFit="1" customWidth="1"/>
    <col min="8" max="8" width="7.25390625" style="6" hidden="1" customWidth="1"/>
    <col min="9" max="9" width="6.375" style="6" bestFit="1" customWidth="1"/>
    <col min="10" max="10" width="6.25390625" style="6" bestFit="1" customWidth="1"/>
    <col min="11" max="11" width="6.375" style="6" bestFit="1" customWidth="1"/>
    <col min="12" max="12" width="7.375" style="6" hidden="1" customWidth="1"/>
    <col min="13" max="13" width="6.75390625" style="6" bestFit="1" customWidth="1"/>
    <col min="14" max="14" width="7.125" style="6" bestFit="1" customWidth="1"/>
    <col min="15" max="15" width="6.125" style="6" bestFit="1" customWidth="1"/>
    <col min="16" max="16" width="7.375" style="6" hidden="1" customWidth="1"/>
    <col min="17" max="18" width="6.25390625" style="6" bestFit="1" customWidth="1"/>
    <col min="19" max="19" width="6.00390625" style="6" bestFit="1" customWidth="1"/>
    <col min="20" max="20" width="7.125" style="6" hidden="1" customWidth="1"/>
    <col min="21" max="21" width="8.125" style="6" customWidth="1"/>
    <col min="22" max="16384" width="9.00390625" style="6" customWidth="1"/>
  </cols>
  <sheetData>
    <row r="2" spans="1:21" ht="24">
      <c r="A2" s="220" t="s">
        <v>382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ht="24">
      <c r="A3" s="220" t="s">
        <v>383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24">
      <c r="A4" s="220" t="s">
        <v>734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7:21" ht="24">
      <c r="Q5" s="281" t="s">
        <v>268</v>
      </c>
      <c r="R5" s="281"/>
      <c r="S5" s="281"/>
      <c r="T5" s="281"/>
      <c r="U5" s="281"/>
    </row>
    <row r="6" spans="1:21" ht="24">
      <c r="A6" s="59" t="s">
        <v>384</v>
      </c>
      <c r="B6" s="59" t="s">
        <v>385</v>
      </c>
      <c r="C6" s="55" t="s">
        <v>401</v>
      </c>
      <c r="D6" s="59" t="s">
        <v>386</v>
      </c>
      <c r="E6" s="280" t="s">
        <v>387</v>
      </c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</row>
    <row r="7" spans="1:21" ht="43.5">
      <c r="A7" s="91"/>
      <c r="B7" s="125" t="s">
        <v>388</v>
      </c>
      <c r="C7" s="126" t="s">
        <v>402</v>
      </c>
      <c r="D7" s="127" t="s">
        <v>389</v>
      </c>
      <c r="E7" s="128">
        <v>21094</v>
      </c>
      <c r="F7" s="128">
        <v>21125</v>
      </c>
      <c r="G7" s="128">
        <v>21155</v>
      </c>
      <c r="H7" s="129" t="s">
        <v>390</v>
      </c>
      <c r="I7" s="130">
        <v>21186</v>
      </c>
      <c r="J7" s="130">
        <v>21217</v>
      </c>
      <c r="K7" s="130">
        <v>21245</v>
      </c>
      <c r="L7" s="129" t="s">
        <v>391</v>
      </c>
      <c r="M7" s="130">
        <v>21276</v>
      </c>
      <c r="N7" s="130">
        <v>21306</v>
      </c>
      <c r="O7" s="130">
        <v>21337</v>
      </c>
      <c r="P7" s="129" t="s">
        <v>392</v>
      </c>
      <c r="Q7" s="130">
        <v>21367</v>
      </c>
      <c r="R7" s="130">
        <v>21398</v>
      </c>
      <c r="S7" s="130">
        <v>21429</v>
      </c>
      <c r="T7" s="129" t="s">
        <v>393</v>
      </c>
      <c r="U7" s="90" t="s">
        <v>394</v>
      </c>
    </row>
    <row r="8" spans="1:21" ht="24">
      <c r="A8" s="103"/>
      <c r="B8" s="103" t="s">
        <v>395</v>
      </c>
      <c r="C8" s="149"/>
      <c r="D8" s="150">
        <v>20622959</v>
      </c>
      <c r="E8" s="138"/>
      <c r="F8" s="138"/>
      <c r="G8" s="138"/>
      <c r="H8" s="151">
        <f aca="true" t="shared" si="0" ref="H8:H45">SUM(E8:G8)</f>
        <v>0</v>
      </c>
      <c r="I8" s="138"/>
      <c r="J8" s="138"/>
      <c r="K8" s="138"/>
      <c r="L8" s="151">
        <f aca="true" t="shared" si="1" ref="L8:L45">SUM(I8:K8)</f>
        <v>0</v>
      </c>
      <c r="M8" s="138"/>
      <c r="N8" s="138"/>
      <c r="O8" s="138"/>
      <c r="P8" s="151">
        <f aca="true" t="shared" si="2" ref="P8:P45">SUM(M8:O8)</f>
        <v>0</v>
      </c>
      <c r="Q8" s="138"/>
      <c r="R8" s="138"/>
      <c r="S8" s="138"/>
      <c r="T8" s="138"/>
      <c r="U8" s="138"/>
    </row>
    <row r="9" spans="1:21" ht="24">
      <c r="A9" s="131">
        <v>1</v>
      </c>
      <c r="B9" s="131" t="s">
        <v>396</v>
      </c>
      <c r="C9" s="140"/>
      <c r="D9" s="141"/>
      <c r="E9" s="142"/>
      <c r="F9" s="142"/>
      <c r="G9" s="142"/>
      <c r="H9" s="137">
        <f t="shared" si="0"/>
        <v>0</v>
      </c>
      <c r="I9" s="142"/>
      <c r="J9" s="142"/>
      <c r="K9" s="142"/>
      <c r="L9" s="137">
        <f t="shared" si="1"/>
        <v>0</v>
      </c>
      <c r="M9" s="142"/>
      <c r="N9" s="142"/>
      <c r="O9" s="142"/>
      <c r="P9" s="137">
        <f t="shared" si="2"/>
        <v>0</v>
      </c>
      <c r="Q9" s="142"/>
      <c r="R9" s="142"/>
      <c r="S9" s="142"/>
      <c r="T9" s="142"/>
      <c r="U9" s="142"/>
    </row>
    <row r="10" spans="1:21" ht="24">
      <c r="A10" s="110">
        <v>1.1</v>
      </c>
      <c r="B10" s="110" t="s">
        <v>278</v>
      </c>
      <c r="C10" s="152"/>
      <c r="D10" s="153">
        <v>120000</v>
      </c>
      <c r="E10" s="154"/>
      <c r="F10" s="154"/>
      <c r="G10" s="154"/>
      <c r="H10" s="137">
        <f t="shared" si="0"/>
        <v>0</v>
      </c>
      <c r="I10" s="154"/>
      <c r="J10" s="154"/>
      <c r="K10" s="154"/>
      <c r="L10" s="137">
        <f t="shared" si="1"/>
        <v>0</v>
      </c>
      <c r="M10" s="154"/>
      <c r="N10" s="154"/>
      <c r="O10" s="154"/>
      <c r="P10" s="137">
        <f t="shared" si="2"/>
        <v>0</v>
      </c>
      <c r="Q10" s="154"/>
      <c r="R10" s="154"/>
      <c r="S10" s="154"/>
      <c r="T10" s="154"/>
      <c r="U10" s="154"/>
    </row>
    <row r="11" spans="1:21" ht="24">
      <c r="A11" s="110">
        <v>1.2</v>
      </c>
      <c r="B11" s="110" t="s">
        <v>285</v>
      </c>
      <c r="C11" s="152"/>
      <c r="D11" s="153">
        <f>SUM(D12:D14)</f>
        <v>1330000</v>
      </c>
      <c r="E11" s="154"/>
      <c r="F11" s="154"/>
      <c r="G11" s="154"/>
      <c r="H11" s="137">
        <f t="shared" si="0"/>
        <v>0</v>
      </c>
      <c r="I11" s="154"/>
      <c r="J11" s="154"/>
      <c r="K11" s="154"/>
      <c r="L11" s="137">
        <f t="shared" si="1"/>
        <v>0</v>
      </c>
      <c r="M11" s="154"/>
      <c r="N11" s="154"/>
      <c r="O11" s="154"/>
      <c r="P11" s="137">
        <f t="shared" si="2"/>
        <v>0</v>
      </c>
      <c r="Q11" s="154"/>
      <c r="R11" s="154"/>
      <c r="S11" s="154"/>
      <c r="T11" s="154"/>
      <c r="U11" s="154"/>
    </row>
    <row r="12" spans="1:22" ht="24">
      <c r="A12" s="60"/>
      <c r="B12" s="155" t="s">
        <v>397</v>
      </c>
      <c r="C12" s="135"/>
      <c r="D12" s="136">
        <v>1330000</v>
      </c>
      <c r="E12" s="136"/>
      <c r="F12" s="136"/>
      <c r="G12" s="136"/>
      <c r="H12" s="137">
        <f t="shared" si="0"/>
        <v>0</v>
      </c>
      <c r="I12" s="136"/>
      <c r="J12" s="136">
        <v>600000</v>
      </c>
      <c r="K12" s="136"/>
      <c r="L12" s="137">
        <f t="shared" si="1"/>
        <v>600000</v>
      </c>
      <c r="M12" s="136"/>
      <c r="N12" s="136">
        <v>730000</v>
      </c>
      <c r="O12" s="136"/>
      <c r="P12" s="137">
        <f t="shared" si="2"/>
        <v>730000</v>
      </c>
      <c r="Q12" s="136"/>
      <c r="R12" s="136"/>
      <c r="S12" s="136"/>
      <c r="T12" s="137">
        <f>SUM(Q12:S12)</f>
        <v>0</v>
      </c>
      <c r="U12" s="138">
        <f>+H12+L12+P12+T12</f>
        <v>1330000</v>
      </c>
      <c r="V12" s="139"/>
    </row>
    <row r="13" spans="1:22" ht="24">
      <c r="A13" s="60"/>
      <c r="B13" s="155" t="s">
        <v>398</v>
      </c>
      <c r="C13" s="135"/>
      <c r="D13" s="136"/>
      <c r="E13" s="136"/>
      <c r="F13" s="136"/>
      <c r="G13" s="136"/>
      <c r="H13" s="137">
        <f t="shared" si="0"/>
        <v>0</v>
      </c>
      <c r="I13" s="136"/>
      <c r="J13" s="136"/>
      <c r="K13" s="136"/>
      <c r="L13" s="137">
        <f t="shared" si="1"/>
        <v>0</v>
      </c>
      <c r="M13" s="136"/>
      <c r="N13" s="136"/>
      <c r="O13" s="136"/>
      <c r="P13" s="137">
        <f t="shared" si="2"/>
        <v>0</v>
      </c>
      <c r="Q13" s="136"/>
      <c r="R13" s="136"/>
      <c r="S13" s="136"/>
      <c r="T13" s="137">
        <f>SUM(Q13:S13)</f>
        <v>0</v>
      </c>
      <c r="U13" s="138">
        <f>+H13+L13+P13+T13</f>
        <v>0</v>
      </c>
      <c r="V13" s="139"/>
    </row>
    <row r="14" spans="1:22" ht="24">
      <c r="A14" s="60"/>
      <c r="B14" s="155"/>
      <c r="C14" s="135"/>
      <c r="D14" s="136"/>
      <c r="E14" s="136"/>
      <c r="F14" s="136"/>
      <c r="G14" s="136"/>
      <c r="H14" s="137">
        <f t="shared" si="0"/>
        <v>0</v>
      </c>
      <c r="I14" s="136"/>
      <c r="J14" s="136"/>
      <c r="K14" s="136"/>
      <c r="L14" s="137">
        <f t="shared" si="1"/>
        <v>0</v>
      </c>
      <c r="M14" s="136"/>
      <c r="N14" s="136"/>
      <c r="O14" s="136"/>
      <c r="P14" s="137">
        <f t="shared" si="2"/>
        <v>0</v>
      </c>
      <c r="Q14" s="136"/>
      <c r="R14" s="136"/>
      <c r="S14" s="136"/>
      <c r="T14" s="137">
        <f>SUM(Q14:S14)</f>
        <v>0</v>
      </c>
      <c r="U14" s="138">
        <f>+H14+L14+P14+T14</f>
        <v>0</v>
      </c>
      <c r="V14" s="139"/>
    </row>
    <row r="15" spans="1:22" ht="44.25">
      <c r="A15" s="131">
        <v>2</v>
      </c>
      <c r="B15" s="156" t="s">
        <v>404</v>
      </c>
      <c r="C15" s="140"/>
      <c r="D15" s="141">
        <f>SUM(D16:D98)</f>
        <v>4311404</v>
      </c>
      <c r="E15" s="142"/>
      <c r="F15" s="142"/>
      <c r="G15" s="142"/>
      <c r="H15" s="137">
        <f t="shared" si="0"/>
        <v>0</v>
      </c>
      <c r="I15" s="142"/>
      <c r="J15" s="142"/>
      <c r="K15" s="142"/>
      <c r="L15" s="137">
        <f t="shared" si="1"/>
        <v>0</v>
      </c>
      <c r="M15" s="142"/>
      <c r="N15" s="142"/>
      <c r="O15" s="142"/>
      <c r="P15" s="137">
        <f t="shared" si="2"/>
        <v>0</v>
      </c>
      <c r="Q15" s="142"/>
      <c r="R15" s="142"/>
      <c r="S15" s="142"/>
      <c r="T15" s="142"/>
      <c r="U15" s="142"/>
      <c r="V15" s="139"/>
    </row>
    <row r="16" spans="1:22" ht="24">
      <c r="A16" s="112">
        <v>2.1</v>
      </c>
      <c r="B16" s="112" t="s">
        <v>751</v>
      </c>
      <c r="C16" s="143" t="s">
        <v>437</v>
      </c>
      <c r="D16" s="144">
        <v>20000</v>
      </c>
      <c r="E16" s="144"/>
      <c r="F16" s="144">
        <v>10000</v>
      </c>
      <c r="G16" s="144"/>
      <c r="H16" s="137">
        <f t="shared" si="0"/>
        <v>10000</v>
      </c>
      <c r="I16" s="144"/>
      <c r="J16" s="144"/>
      <c r="K16" s="144"/>
      <c r="L16" s="137">
        <f t="shared" si="1"/>
        <v>0</v>
      </c>
      <c r="M16" s="144">
        <v>10000</v>
      </c>
      <c r="N16" s="144"/>
      <c r="O16" s="144"/>
      <c r="P16" s="137">
        <f t="shared" si="2"/>
        <v>10000</v>
      </c>
      <c r="Q16" s="144"/>
      <c r="R16" s="144"/>
      <c r="S16" s="144"/>
      <c r="T16" s="137">
        <f aca="true" t="shared" si="3" ref="T16:T25">SUM(Q16:S16)</f>
        <v>0</v>
      </c>
      <c r="U16" s="138">
        <f aca="true" t="shared" si="4" ref="U16:U25">+H16+L16+P16+T16</f>
        <v>20000</v>
      </c>
      <c r="V16" s="139"/>
    </row>
    <row r="17" spans="1:22" ht="24">
      <c r="A17" s="112">
        <v>2.2</v>
      </c>
      <c r="B17" s="112" t="s">
        <v>752</v>
      </c>
      <c r="C17" s="143" t="s">
        <v>437</v>
      </c>
      <c r="D17" s="144">
        <v>164100</v>
      </c>
      <c r="E17" s="144">
        <v>60000</v>
      </c>
      <c r="F17" s="144"/>
      <c r="G17" s="144"/>
      <c r="H17" s="137">
        <f t="shared" si="0"/>
        <v>60000</v>
      </c>
      <c r="I17" s="144"/>
      <c r="J17" s="144">
        <v>50000</v>
      </c>
      <c r="K17" s="144"/>
      <c r="L17" s="137">
        <f t="shared" si="1"/>
        <v>50000</v>
      </c>
      <c r="M17" s="144"/>
      <c r="N17" s="144">
        <v>54100</v>
      </c>
      <c r="O17" s="144"/>
      <c r="P17" s="137">
        <f t="shared" si="2"/>
        <v>54100</v>
      </c>
      <c r="Q17" s="144"/>
      <c r="R17" s="144"/>
      <c r="S17" s="144"/>
      <c r="T17" s="137">
        <f t="shared" si="3"/>
        <v>0</v>
      </c>
      <c r="U17" s="138">
        <f t="shared" si="4"/>
        <v>164100</v>
      </c>
      <c r="V17" s="139"/>
    </row>
    <row r="18" spans="1:22" ht="24">
      <c r="A18" s="112">
        <v>2.3</v>
      </c>
      <c r="B18" s="112" t="s">
        <v>753</v>
      </c>
      <c r="C18" s="210" t="s">
        <v>833</v>
      </c>
      <c r="D18" s="144">
        <v>27000</v>
      </c>
      <c r="E18" s="144">
        <v>10000</v>
      </c>
      <c r="F18" s="144"/>
      <c r="G18" s="144"/>
      <c r="H18" s="137">
        <f t="shared" si="0"/>
        <v>10000</v>
      </c>
      <c r="I18" s="144"/>
      <c r="J18" s="144"/>
      <c r="K18" s="144"/>
      <c r="L18" s="137">
        <f t="shared" si="1"/>
        <v>0</v>
      </c>
      <c r="M18" s="144">
        <v>17000</v>
      </c>
      <c r="N18" s="144"/>
      <c r="O18" s="144"/>
      <c r="P18" s="137">
        <f t="shared" si="2"/>
        <v>17000</v>
      </c>
      <c r="Q18" s="144"/>
      <c r="R18" s="144"/>
      <c r="S18" s="144"/>
      <c r="T18" s="137">
        <f t="shared" si="3"/>
        <v>0</v>
      </c>
      <c r="U18" s="138">
        <f t="shared" si="4"/>
        <v>27000</v>
      </c>
      <c r="V18" s="139"/>
    </row>
    <row r="19" spans="1:22" ht="24">
      <c r="A19" s="112">
        <v>2.4</v>
      </c>
      <c r="B19" s="112" t="s">
        <v>754</v>
      </c>
      <c r="C19" s="143" t="s">
        <v>834</v>
      </c>
      <c r="D19" s="144">
        <v>3000</v>
      </c>
      <c r="E19" s="144"/>
      <c r="F19" s="144"/>
      <c r="G19" s="144"/>
      <c r="H19" s="137">
        <f t="shared" si="0"/>
        <v>0</v>
      </c>
      <c r="I19" s="144"/>
      <c r="J19" s="144"/>
      <c r="K19" s="144"/>
      <c r="L19" s="137">
        <f t="shared" si="1"/>
        <v>0</v>
      </c>
      <c r="M19" s="144"/>
      <c r="N19" s="144">
        <v>3000</v>
      </c>
      <c r="O19" s="144"/>
      <c r="P19" s="137">
        <f t="shared" si="2"/>
        <v>3000</v>
      </c>
      <c r="Q19" s="144"/>
      <c r="R19" s="144"/>
      <c r="S19" s="144"/>
      <c r="T19" s="137">
        <f t="shared" si="3"/>
        <v>0</v>
      </c>
      <c r="U19" s="138">
        <f t="shared" si="4"/>
        <v>3000</v>
      </c>
      <c r="V19" s="139"/>
    </row>
    <row r="20" spans="1:22" ht="43.5">
      <c r="A20" s="112">
        <v>2.5</v>
      </c>
      <c r="B20" s="112" t="s">
        <v>755</v>
      </c>
      <c r="C20" s="143" t="s">
        <v>835</v>
      </c>
      <c r="D20" s="144">
        <v>39050</v>
      </c>
      <c r="E20" s="144"/>
      <c r="F20" s="144"/>
      <c r="G20" s="144"/>
      <c r="H20" s="137">
        <f t="shared" si="0"/>
        <v>0</v>
      </c>
      <c r="I20" s="144"/>
      <c r="J20" s="144"/>
      <c r="K20" s="144">
        <v>39050</v>
      </c>
      <c r="L20" s="137">
        <f t="shared" si="1"/>
        <v>39050</v>
      </c>
      <c r="M20" s="144"/>
      <c r="N20" s="144"/>
      <c r="O20" s="144"/>
      <c r="P20" s="137">
        <f t="shared" si="2"/>
        <v>0</v>
      </c>
      <c r="Q20" s="144"/>
      <c r="R20" s="144"/>
      <c r="S20" s="144"/>
      <c r="T20" s="137">
        <f t="shared" si="3"/>
        <v>0</v>
      </c>
      <c r="U20" s="138">
        <f t="shared" si="4"/>
        <v>39050</v>
      </c>
      <c r="V20" s="139"/>
    </row>
    <row r="21" spans="1:22" ht="24">
      <c r="A21" s="113">
        <v>2.6</v>
      </c>
      <c r="B21" s="113" t="s">
        <v>756</v>
      </c>
      <c r="C21" s="145" t="s">
        <v>836</v>
      </c>
      <c r="D21" s="146">
        <v>14475</v>
      </c>
      <c r="E21" s="146">
        <v>6000</v>
      </c>
      <c r="F21" s="146"/>
      <c r="G21" s="146"/>
      <c r="H21" s="147">
        <f t="shared" si="0"/>
        <v>6000</v>
      </c>
      <c r="I21" s="146"/>
      <c r="J21" s="146"/>
      <c r="K21" s="146"/>
      <c r="L21" s="147">
        <f t="shared" si="1"/>
        <v>0</v>
      </c>
      <c r="M21" s="146"/>
      <c r="N21" s="146">
        <v>8475</v>
      </c>
      <c r="O21" s="146"/>
      <c r="P21" s="147">
        <f t="shared" si="2"/>
        <v>8475</v>
      </c>
      <c r="Q21" s="146"/>
      <c r="R21" s="146"/>
      <c r="S21" s="146"/>
      <c r="T21" s="147">
        <f t="shared" si="3"/>
        <v>0</v>
      </c>
      <c r="U21" s="148">
        <f t="shared" si="4"/>
        <v>14475</v>
      </c>
      <c r="V21" s="139"/>
    </row>
    <row r="22" spans="1:22" ht="24">
      <c r="A22" s="112">
        <v>2.7</v>
      </c>
      <c r="B22" s="112" t="s">
        <v>757</v>
      </c>
      <c r="C22" s="143" t="s">
        <v>837</v>
      </c>
      <c r="D22" s="144">
        <v>6000</v>
      </c>
      <c r="E22" s="144">
        <v>3000</v>
      </c>
      <c r="F22" s="144"/>
      <c r="G22" s="144"/>
      <c r="H22" s="137">
        <f t="shared" si="0"/>
        <v>3000</v>
      </c>
      <c r="I22" s="144"/>
      <c r="J22" s="144"/>
      <c r="K22" s="144"/>
      <c r="L22" s="137">
        <f t="shared" si="1"/>
        <v>0</v>
      </c>
      <c r="M22" s="144"/>
      <c r="N22" s="144">
        <v>3000</v>
      </c>
      <c r="O22" s="144"/>
      <c r="P22" s="137">
        <f t="shared" si="2"/>
        <v>3000</v>
      </c>
      <c r="Q22" s="144"/>
      <c r="R22" s="144"/>
      <c r="S22" s="144"/>
      <c r="T22" s="137">
        <f t="shared" si="3"/>
        <v>0</v>
      </c>
      <c r="U22" s="138">
        <f t="shared" si="4"/>
        <v>6000</v>
      </c>
      <c r="V22" s="139"/>
    </row>
    <row r="23" spans="1:22" ht="24">
      <c r="A23" s="112">
        <v>2.8</v>
      </c>
      <c r="B23" s="112" t="s">
        <v>758</v>
      </c>
      <c r="C23" s="143" t="s">
        <v>838</v>
      </c>
      <c r="D23" s="144">
        <v>20080</v>
      </c>
      <c r="E23" s="144">
        <v>10000</v>
      </c>
      <c r="F23" s="144"/>
      <c r="G23" s="144"/>
      <c r="H23" s="137">
        <f t="shared" si="0"/>
        <v>10000</v>
      </c>
      <c r="I23" s="144"/>
      <c r="J23" s="144"/>
      <c r="K23" s="144"/>
      <c r="L23" s="137">
        <f t="shared" si="1"/>
        <v>0</v>
      </c>
      <c r="M23" s="144">
        <v>10080</v>
      </c>
      <c r="N23" s="144"/>
      <c r="O23" s="144"/>
      <c r="P23" s="137">
        <f t="shared" si="2"/>
        <v>10080</v>
      </c>
      <c r="Q23" s="144"/>
      <c r="R23" s="144"/>
      <c r="S23" s="144"/>
      <c r="T23" s="137">
        <f t="shared" si="3"/>
        <v>0</v>
      </c>
      <c r="U23" s="138">
        <f t="shared" si="4"/>
        <v>20080</v>
      </c>
      <c r="V23" s="139"/>
    </row>
    <row r="24" spans="1:22" ht="24">
      <c r="A24" s="112">
        <v>2.9</v>
      </c>
      <c r="B24" s="112" t="s">
        <v>759</v>
      </c>
      <c r="C24" s="143" t="s">
        <v>839</v>
      </c>
      <c r="D24" s="144">
        <v>250000</v>
      </c>
      <c r="E24" s="144">
        <v>80000</v>
      </c>
      <c r="F24" s="144"/>
      <c r="G24" s="144"/>
      <c r="H24" s="137">
        <f t="shared" si="0"/>
        <v>80000</v>
      </c>
      <c r="I24" s="144">
        <v>80000</v>
      </c>
      <c r="J24" s="144"/>
      <c r="K24" s="144"/>
      <c r="L24" s="137">
        <f t="shared" si="1"/>
        <v>80000</v>
      </c>
      <c r="M24" s="144">
        <v>90000</v>
      </c>
      <c r="N24" s="144"/>
      <c r="O24" s="144"/>
      <c r="P24" s="137">
        <f t="shared" si="2"/>
        <v>90000</v>
      </c>
      <c r="Q24" s="144"/>
      <c r="R24" s="144"/>
      <c r="S24" s="144"/>
      <c r="T24" s="137">
        <f t="shared" si="3"/>
        <v>0</v>
      </c>
      <c r="U24" s="138">
        <f t="shared" si="4"/>
        <v>250000</v>
      </c>
      <c r="V24" s="139"/>
    </row>
    <row r="25" spans="1:22" ht="24">
      <c r="A25" s="132">
        <v>2.1</v>
      </c>
      <c r="B25" s="112" t="s">
        <v>760</v>
      </c>
      <c r="C25" s="143" t="s">
        <v>840</v>
      </c>
      <c r="D25" s="144">
        <v>21435</v>
      </c>
      <c r="E25" s="144"/>
      <c r="F25" s="144">
        <v>10000</v>
      </c>
      <c r="G25" s="144"/>
      <c r="H25" s="137">
        <f t="shared" si="0"/>
        <v>10000</v>
      </c>
      <c r="I25" s="144"/>
      <c r="J25" s="144"/>
      <c r="K25" s="144"/>
      <c r="L25" s="137">
        <f t="shared" si="1"/>
        <v>0</v>
      </c>
      <c r="M25" s="144">
        <v>11435</v>
      </c>
      <c r="N25" s="144"/>
      <c r="O25" s="144"/>
      <c r="P25" s="137">
        <f t="shared" si="2"/>
        <v>11435</v>
      </c>
      <c r="Q25" s="144"/>
      <c r="R25" s="144"/>
      <c r="S25" s="144"/>
      <c r="T25" s="137">
        <f t="shared" si="3"/>
        <v>0</v>
      </c>
      <c r="U25" s="138">
        <f t="shared" si="4"/>
        <v>21435</v>
      </c>
      <c r="V25" s="139"/>
    </row>
    <row r="26" spans="1:22" ht="24">
      <c r="A26" s="112">
        <v>2.11</v>
      </c>
      <c r="B26" s="112" t="s">
        <v>761</v>
      </c>
      <c r="C26" s="143" t="s">
        <v>840</v>
      </c>
      <c r="D26" s="144">
        <v>14000</v>
      </c>
      <c r="E26" s="144"/>
      <c r="F26" s="144"/>
      <c r="G26" s="144"/>
      <c r="H26" s="137">
        <f t="shared" si="0"/>
        <v>0</v>
      </c>
      <c r="I26" s="144"/>
      <c r="J26" s="144">
        <v>14000</v>
      </c>
      <c r="K26" s="144"/>
      <c r="L26" s="137">
        <f t="shared" si="1"/>
        <v>14000</v>
      </c>
      <c r="M26" s="144"/>
      <c r="N26" s="144"/>
      <c r="O26" s="144"/>
      <c r="P26" s="137">
        <f t="shared" si="2"/>
        <v>0</v>
      </c>
      <c r="Q26" s="144"/>
      <c r="R26" s="144"/>
      <c r="S26" s="144"/>
      <c r="T26" s="137">
        <f aca="true" t="shared" si="5" ref="T26:T45">SUM(Q26:S26)</f>
        <v>0</v>
      </c>
      <c r="U26" s="138">
        <f aca="true" t="shared" si="6" ref="U26:U45">+H26+L26+P26+T26</f>
        <v>14000</v>
      </c>
      <c r="V26" s="139"/>
    </row>
    <row r="27" spans="1:22" ht="43.5">
      <c r="A27" s="112">
        <v>2.12</v>
      </c>
      <c r="B27" s="112" t="s">
        <v>762</v>
      </c>
      <c r="C27" s="143" t="s">
        <v>841</v>
      </c>
      <c r="D27" s="144">
        <v>10000</v>
      </c>
      <c r="E27" s="144"/>
      <c r="F27" s="144">
        <v>5000</v>
      </c>
      <c r="G27" s="144"/>
      <c r="H27" s="137">
        <f t="shared" si="0"/>
        <v>5000</v>
      </c>
      <c r="I27" s="144"/>
      <c r="J27" s="144"/>
      <c r="K27" s="144"/>
      <c r="L27" s="137">
        <f t="shared" si="1"/>
        <v>0</v>
      </c>
      <c r="M27" s="144">
        <v>5000</v>
      </c>
      <c r="N27" s="144"/>
      <c r="O27" s="144"/>
      <c r="P27" s="137">
        <f t="shared" si="2"/>
        <v>5000</v>
      </c>
      <c r="Q27" s="144"/>
      <c r="R27" s="144"/>
      <c r="S27" s="144"/>
      <c r="T27" s="137">
        <f t="shared" si="5"/>
        <v>0</v>
      </c>
      <c r="U27" s="138">
        <f t="shared" si="6"/>
        <v>10000</v>
      </c>
      <c r="V27" s="139"/>
    </row>
    <row r="28" spans="1:22" ht="24">
      <c r="A28" s="112">
        <v>2.13</v>
      </c>
      <c r="B28" s="112" t="s">
        <v>763</v>
      </c>
      <c r="C28" s="143" t="s">
        <v>841</v>
      </c>
      <c r="D28" s="144">
        <v>24000</v>
      </c>
      <c r="E28" s="144"/>
      <c r="F28" s="144"/>
      <c r="G28" s="144">
        <v>4000</v>
      </c>
      <c r="H28" s="137">
        <f t="shared" si="0"/>
        <v>4000</v>
      </c>
      <c r="I28" s="144"/>
      <c r="J28" s="144"/>
      <c r="K28" s="144"/>
      <c r="L28" s="137">
        <f t="shared" si="1"/>
        <v>0</v>
      </c>
      <c r="M28" s="144"/>
      <c r="N28" s="144"/>
      <c r="O28" s="144"/>
      <c r="P28" s="137">
        <f t="shared" si="2"/>
        <v>0</v>
      </c>
      <c r="Q28" s="144">
        <v>20000</v>
      </c>
      <c r="R28" s="144"/>
      <c r="S28" s="144"/>
      <c r="T28" s="137">
        <f t="shared" si="5"/>
        <v>20000</v>
      </c>
      <c r="U28" s="138">
        <f t="shared" si="6"/>
        <v>24000</v>
      </c>
      <c r="V28" s="139"/>
    </row>
    <row r="29" spans="1:22" ht="24">
      <c r="A29" s="112">
        <v>2.14</v>
      </c>
      <c r="B29" s="112" t="s">
        <v>764</v>
      </c>
      <c r="C29" s="143" t="s">
        <v>841</v>
      </c>
      <c r="D29" s="144">
        <v>10000</v>
      </c>
      <c r="E29" s="144">
        <v>2000</v>
      </c>
      <c r="F29" s="144"/>
      <c r="G29" s="144">
        <v>2000</v>
      </c>
      <c r="H29" s="137">
        <f t="shared" si="0"/>
        <v>4000</v>
      </c>
      <c r="I29" s="144"/>
      <c r="J29" s="144"/>
      <c r="K29" s="144"/>
      <c r="L29" s="137">
        <f t="shared" si="1"/>
        <v>0</v>
      </c>
      <c r="M29" s="144"/>
      <c r="N29" s="144">
        <v>2000</v>
      </c>
      <c r="O29" s="144">
        <v>2000</v>
      </c>
      <c r="P29" s="137">
        <f t="shared" si="2"/>
        <v>4000</v>
      </c>
      <c r="Q29" s="144"/>
      <c r="R29" s="144">
        <v>2000</v>
      </c>
      <c r="S29" s="144"/>
      <c r="T29" s="137">
        <f t="shared" si="5"/>
        <v>2000</v>
      </c>
      <c r="U29" s="138">
        <f t="shared" si="6"/>
        <v>10000</v>
      </c>
      <c r="V29" s="139"/>
    </row>
    <row r="30" spans="1:22" ht="24">
      <c r="A30" s="112">
        <v>2.15</v>
      </c>
      <c r="B30" s="112" t="s">
        <v>765</v>
      </c>
      <c r="C30" s="143" t="s">
        <v>841</v>
      </c>
      <c r="D30" s="144">
        <v>30000</v>
      </c>
      <c r="E30" s="144"/>
      <c r="F30" s="144"/>
      <c r="G30" s="144"/>
      <c r="H30" s="137">
        <f t="shared" si="0"/>
        <v>0</v>
      </c>
      <c r="I30" s="144"/>
      <c r="J30" s="144"/>
      <c r="K30" s="144"/>
      <c r="L30" s="137">
        <f t="shared" si="1"/>
        <v>0</v>
      </c>
      <c r="M30" s="144"/>
      <c r="N30" s="144"/>
      <c r="O30" s="144"/>
      <c r="P30" s="137">
        <f t="shared" si="2"/>
        <v>0</v>
      </c>
      <c r="Q30" s="144"/>
      <c r="R30" s="144">
        <v>30000</v>
      </c>
      <c r="S30" s="144"/>
      <c r="T30" s="137">
        <f t="shared" si="5"/>
        <v>30000</v>
      </c>
      <c r="U30" s="138">
        <f t="shared" si="6"/>
        <v>30000</v>
      </c>
      <c r="V30" s="139"/>
    </row>
    <row r="31" spans="1:22" ht="24.75" customHeight="1">
      <c r="A31" s="112">
        <v>2.16</v>
      </c>
      <c r="B31" s="112" t="s">
        <v>794</v>
      </c>
      <c r="C31" s="143" t="s">
        <v>841</v>
      </c>
      <c r="D31" s="144">
        <v>20000</v>
      </c>
      <c r="E31" s="144"/>
      <c r="F31" s="144"/>
      <c r="G31" s="144"/>
      <c r="H31" s="137">
        <f t="shared" si="0"/>
        <v>0</v>
      </c>
      <c r="I31" s="144"/>
      <c r="J31" s="144"/>
      <c r="K31" s="144"/>
      <c r="L31" s="137">
        <f t="shared" si="1"/>
        <v>0</v>
      </c>
      <c r="M31" s="144"/>
      <c r="N31" s="144">
        <v>20000</v>
      </c>
      <c r="O31" s="144"/>
      <c r="P31" s="137">
        <f t="shared" si="2"/>
        <v>20000</v>
      </c>
      <c r="Q31" s="144"/>
      <c r="R31" s="144"/>
      <c r="S31" s="144"/>
      <c r="T31" s="137">
        <f t="shared" si="5"/>
        <v>0</v>
      </c>
      <c r="U31" s="138">
        <f t="shared" si="6"/>
        <v>20000</v>
      </c>
      <c r="V31" s="139"/>
    </row>
    <row r="32" spans="1:22" ht="24">
      <c r="A32" s="112">
        <v>2.17</v>
      </c>
      <c r="B32" s="112" t="s">
        <v>766</v>
      </c>
      <c r="C32" s="143" t="s">
        <v>842</v>
      </c>
      <c r="D32" s="144">
        <v>3265</v>
      </c>
      <c r="E32" s="144"/>
      <c r="F32" s="144">
        <v>1500</v>
      </c>
      <c r="G32" s="144"/>
      <c r="H32" s="137">
        <f t="shared" si="0"/>
        <v>1500</v>
      </c>
      <c r="I32" s="144"/>
      <c r="J32" s="144"/>
      <c r="K32" s="144"/>
      <c r="L32" s="137">
        <f t="shared" si="1"/>
        <v>0</v>
      </c>
      <c r="M32" s="144">
        <v>1765</v>
      </c>
      <c r="N32" s="144"/>
      <c r="O32" s="144"/>
      <c r="P32" s="137">
        <f t="shared" si="2"/>
        <v>1765</v>
      </c>
      <c r="Q32" s="144"/>
      <c r="R32" s="144"/>
      <c r="S32" s="144"/>
      <c r="T32" s="137">
        <f t="shared" si="5"/>
        <v>0</v>
      </c>
      <c r="U32" s="138">
        <f t="shared" si="6"/>
        <v>3265</v>
      </c>
      <c r="V32" s="139"/>
    </row>
    <row r="33" spans="1:22" ht="24">
      <c r="A33" s="112">
        <v>2.18</v>
      </c>
      <c r="B33" s="112" t="s">
        <v>767</v>
      </c>
      <c r="C33" s="143" t="s">
        <v>843</v>
      </c>
      <c r="D33" s="144">
        <v>250000</v>
      </c>
      <c r="E33" s="144"/>
      <c r="F33" s="144"/>
      <c r="G33" s="144">
        <v>150000</v>
      </c>
      <c r="H33" s="137">
        <f t="shared" si="0"/>
        <v>150000</v>
      </c>
      <c r="I33" s="144"/>
      <c r="J33" s="144">
        <v>60000</v>
      </c>
      <c r="K33" s="144"/>
      <c r="L33" s="137">
        <f t="shared" si="1"/>
        <v>60000</v>
      </c>
      <c r="M33" s="144"/>
      <c r="N33" s="144"/>
      <c r="O33" s="144"/>
      <c r="P33" s="137">
        <f t="shared" si="2"/>
        <v>0</v>
      </c>
      <c r="Q33" s="144"/>
      <c r="R33" s="144">
        <v>40000</v>
      </c>
      <c r="S33" s="144"/>
      <c r="T33" s="137">
        <f t="shared" si="5"/>
        <v>40000</v>
      </c>
      <c r="U33" s="138">
        <f t="shared" si="6"/>
        <v>250000</v>
      </c>
      <c r="V33" s="139"/>
    </row>
    <row r="34" spans="1:22" ht="43.5">
      <c r="A34" s="112">
        <v>2.19</v>
      </c>
      <c r="B34" s="112" t="s">
        <v>768</v>
      </c>
      <c r="C34" s="143" t="s">
        <v>843</v>
      </c>
      <c r="D34" s="144">
        <v>15000</v>
      </c>
      <c r="E34" s="144"/>
      <c r="F34" s="144"/>
      <c r="G34" s="144"/>
      <c r="H34" s="137">
        <f t="shared" si="0"/>
        <v>0</v>
      </c>
      <c r="I34" s="144"/>
      <c r="J34" s="144"/>
      <c r="K34" s="144"/>
      <c r="L34" s="137">
        <f t="shared" si="1"/>
        <v>0</v>
      </c>
      <c r="M34" s="144"/>
      <c r="N34" s="144">
        <v>15000</v>
      </c>
      <c r="O34" s="144"/>
      <c r="P34" s="137">
        <f t="shared" si="2"/>
        <v>15000</v>
      </c>
      <c r="Q34" s="144"/>
      <c r="R34" s="144"/>
      <c r="S34" s="144"/>
      <c r="T34" s="137">
        <f t="shared" si="5"/>
        <v>0</v>
      </c>
      <c r="U34" s="138">
        <f t="shared" si="6"/>
        <v>15000</v>
      </c>
      <c r="V34" s="139"/>
    </row>
    <row r="35" spans="1:22" ht="24">
      <c r="A35" s="132">
        <v>2.2</v>
      </c>
      <c r="B35" s="112" t="s">
        <v>769</v>
      </c>
      <c r="C35" s="143" t="s">
        <v>844</v>
      </c>
      <c r="D35" s="144">
        <v>30000</v>
      </c>
      <c r="E35" s="144">
        <v>10000</v>
      </c>
      <c r="F35" s="144"/>
      <c r="G35" s="144"/>
      <c r="H35" s="137">
        <f t="shared" si="0"/>
        <v>10000</v>
      </c>
      <c r="I35" s="144"/>
      <c r="J35" s="144"/>
      <c r="K35" s="144"/>
      <c r="L35" s="137">
        <f t="shared" si="1"/>
        <v>0</v>
      </c>
      <c r="M35" s="144">
        <v>20000</v>
      </c>
      <c r="N35" s="144"/>
      <c r="O35" s="144"/>
      <c r="P35" s="137">
        <f t="shared" si="2"/>
        <v>20000</v>
      </c>
      <c r="Q35" s="144"/>
      <c r="R35" s="144"/>
      <c r="S35" s="144"/>
      <c r="T35" s="137">
        <f t="shared" si="5"/>
        <v>0</v>
      </c>
      <c r="U35" s="138">
        <f t="shared" si="6"/>
        <v>30000</v>
      </c>
      <c r="V35" s="139"/>
    </row>
    <row r="36" spans="1:22" ht="43.5">
      <c r="A36" s="112">
        <v>2.21</v>
      </c>
      <c r="B36" s="112" t="s">
        <v>770</v>
      </c>
      <c r="C36" s="143" t="s">
        <v>844</v>
      </c>
      <c r="D36" s="144">
        <v>20000</v>
      </c>
      <c r="E36" s="144"/>
      <c r="F36" s="144"/>
      <c r="G36" s="144"/>
      <c r="H36" s="137">
        <f t="shared" si="0"/>
        <v>0</v>
      </c>
      <c r="I36" s="144"/>
      <c r="J36" s="144"/>
      <c r="K36" s="144"/>
      <c r="L36" s="137">
        <f t="shared" si="1"/>
        <v>0</v>
      </c>
      <c r="M36" s="144"/>
      <c r="N36" s="144">
        <v>20000</v>
      </c>
      <c r="O36" s="144"/>
      <c r="P36" s="137">
        <f t="shared" si="2"/>
        <v>20000</v>
      </c>
      <c r="Q36" s="144"/>
      <c r="R36" s="144"/>
      <c r="S36" s="144"/>
      <c r="T36" s="137">
        <f t="shared" si="5"/>
        <v>0</v>
      </c>
      <c r="U36" s="138">
        <f t="shared" si="6"/>
        <v>20000</v>
      </c>
      <c r="V36" s="139"/>
    </row>
    <row r="37" spans="1:22" ht="24">
      <c r="A37" s="112">
        <v>2.22</v>
      </c>
      <c r="B37" s="112" t="s">
        <v>771</v>
      </c>
      <c r="C37" s="143" t="s">
        <v>841</v>
      </c>
      <c r="D37" s="144">
        <v>40000</v>
      </c>
      <c r="E37" s="144"/>
      <c r="F37" s="144"/>
      <c r="G37" s="144"/>
      <c r="H37" s="137">
        <f t="shared" si="0"/>
        <v>0</v>
      </c>
      <c r="I37" s="144"/>
      <c r="J37" s="144">
        <v>20000</v>
      </c>
      <c r="K37" s="144">
        <v>20000</v>
      </c>
      <c r="L37" s="137">
        <f t="shared" si="1"/>
        <v>40000</v>
      </c>
      <c r="M37" s="144"/>
      <c r="N37" s="144"/>
      <c r="O37" s="144"/>
      <c r="P37" s="137">
        <f t="shared" si="2"/>
        <v>0</v>
      </c>
      <c r="Q37" s="144"/>
      <c r="R37" s="144"/>
      <c r="S37" s="144"/>
      <c r="T37" s="137">
        <f t="shared" si="5"/>
        <v>0</v>
      </c>
      <c r="U37" s="138">
        <f t="shared" si="6"/>
        <v>40000</v>
      </c>
      <c r="V37" s="139"/>
    </row>
    <row r="38" spans="1:22" ht="24">
      <c r="A38" s="112">
        <v>2.23</v>
      </c>
      <c r="B38" s="112" t="s">
        <v>772</v>
      </c>
      <c r="C38" s="143" t="s">
        <v>845</v>
      </c>
      <c r="D38" s="144">
        <v>20000</v>
      </c>
      <c r="E38" s="144">
        <v>10000</v>
      </c>
      <c r="F38" s="144"/>
      <c r="G38" s="144"/>
      <c r="H38" s="137">
        <f t="shared" si="0"/>
        <v>10000</v>
      </c>
      <c r="I38" s="144"/>
      <c r="J38" s="144"/>
      <c r="K38" s="144"/>
      <c r="L38" s="137">
        <f t="shared" si="1"/>
        <v>0</v>
      </c>
      <c r="M38" s="144"/>
      <c r="N38" s="144">
        <v>10000</v>
      </c>
      <c r="O38" s="144"/>
      <c r="P38" s="137">
        <f t="shared" si="2"/>
        <v>10000</v>
      </c>
      <c r="Q38" s="144"/>
      <c r="R38" s="144"/>
      <c r="S38" s="144"/>
      <c r="T38" s="137">
        <f t="shared" si="5"/>
        <v>0</v>
      </c>
      <c r="U38" s="138">
        <f t="shared" si="6"/>
        <v>20000</v>
      </c>
      <c r="V38" s="139"/>
    </row>
    <row r="39" spans="1:22" ht="37.5">
      <c r="A39" s="112">
        <v>2.24</v>
      </c>
      <c r="B39" s="143" t="s">
        <v>773</v>
      </c>
      <c r="C39" s="143" t="s">
        <v>846</v>
      </c>
      <c r="D39" s="144">
        <v>3000</v>
      </c>
      <c r="E39" s="144"/>
      <c r="F39" s="144"/>
      <c r="G39" s="144">
        <v>3000</v>
      </c>
      <c r="H39" s="137">
        <f t="shared" si="0"/>
        <v>3000</v>
      </c>
      <c r="I39" s="144"/>
      <c r="J39" s="144"/>
      <c r="K39" s="144"/>
      <c r="L39" s="137">
        <f t="shared" si="1"/>
        <v>0</v>
      </c>
      <c r="M39" s="144"/>
      <c r="N39" s="144"/>
      <c r="O39" s="144"/>
      <c r="P39" s="137">
        <f t="shared" si="2"/>
        <v>0</v>
      </c>
      <c r="Q39" s="144"/>
      <c r="R39" s="144"/>
      <c r="S39" s="144"/>
      <c r="T39" s="137">
        <f t="shared" si="5"/>
        <v>0</v>
      </c>
      <c r="U39" s="138">
        <f t="shared" si="6"/>
        <v>3000</v>
      </c>
      <c r="V39" s="139"/>
    </row>
    <row r="40" spans="1:22" ht="24">
      <c r="A40" s="112">
        <v>2.25</v>
      </c>
      <c r="B40" s="112" t="s">
        <v>774</v>
      </c>
      <c r="C40" s="143" t="s">
        <v>846</v>
      </c>
      <c r="D40" s="144">
        <v>26640</v>
      </c>
      <c r="E40" s="144"/>
      <c r="F40" s="144"/>
      <c r="G40" s="144"/>
      <c r="H40" s="137">
        <f t="shared" si="0"/>
        <v>0</v>
      </c>
      <c r="I40" s="144">
        <v>26640</v>
      </c>
      <c r="J40" s="144"/>
      <c r="K40" s="144"/>
      <c r="L40" s="137">
        <f t="shared" si="1"/>
        <v>26640</v>
      </c>
      <c r="M40" s="144"/>
      <c r="N40" s="144"/>
      <c r="O40" s="144"/>
      <c r="P40" s="137">
        <f t="shared" si="2"/>
        <v>0</v>
      </c>
      <c r="Q40" s="144"/>
      <c r="R40" s="144"/>
      <c r="S40" s="144"/>
      <c r="T40" s="137">
        <f t="shared" si="5"/>
        <v>0</v>
      </c>
      <c r="U40" s="138">
        <f t="shared" si="6"/>
        <v>26640</v>
      </c>
      <c r="V40" s="139"/>
    </row>
    <row r="41" spans="1:22" ht="24">
      <c r="A41" s="112">
        <v>2.26</v>
      </c>
      <c r="B41" s="112" t="s">
        <v>775</v>
      </c>
      <c r="C41" s="143" t="s">
        <v>846</v>
      </c>
      <c r="D41" s="144">
        <v>5000</v>
      </c>
      <c r="E41" s="144"/>
      <c r="F41" s="144"/>
      <c r="G41" s="144"/>
      <c r="H41" s="137">
        <f t="shared" si="0"/>
        <v>0</v>
      </c>
      <c r="I41" s="144"/>
      <c r="J41" s="144">
        <v>5000</v>
      </c>
      <c r="K41" s="144"/>
      <c r="L41" s="137">
        <f t="shared" si="1"/>
        <v>5000</v>
      </c>
      <c r="M41" s="144"/>
      <c r="N41" s="144"/>
      <c r="O41" s="144"/>
      <c r="P41" s="137">
        <f t="shared" si="2"/>
        <v>0</v>
      </c>
      <c r="Q41" s="144"/>
      <c r="R41" s="144"/>
      <c r="S41" s="144"/>
      <c r="T41" s="137">
        <f t="shared" si="5"/>
        <v>0</v>
      </c>
      <c r="U41" s="138">
        <f t="shared" si="6"/>
        <v>5000</v>
      </c>
      <c r="V41" s="139"/>
    </row>
    <row r="42" spans="1:22" ht="24">
      <c r="A42" s="112">
        <v>2.27</v>
      </c>
      <c r="B42" s="112" t="s">
        <v>776</v>
      </c>
      <c r="C42" s="143" t="s">
        <v>846</v>
      </c>
      <c r="D42" s="144">
        <v>20500</v>
      </c>
      <c r="E42" s="144"/>
      <c r="F42" s="144"/>
      <c r="G42" s="144"/>
      <c r="H42" s="137">
        <f t="shared" si="0"/>
        <v>0</v>
      </c>
      <c r="I42" s="144"/>
      <c r="J42" s="144"/>
      <c r="K42" s="144"/>
      <c r="L42" s="137">
        <f t="shared" si="1"/>
        <v>0</v>
      </c>
      <c r="M42" s="144"/>
      <c r="N42" s="144">
        <v>20500</v>
      </c>
      <c r="O42" s="144"/>
      <c r="P42" s="137">
        <f t="shared" si="2"/>
        <v>20500</v>
      </c>
      <c r="Q42" s="144"/>
      <c r="R42" s="144"/>
      <c r="S42" s="144"/>
      <c r="T42" s="137">
        <f t="shared" si="5"/>
        <v>0</v>
      </c>
      <c r="U42" s="138">
        <f t="shared" si="6"/>
        <v>20500</v>
      </c>
      <c r="V42" s="139"/>
    </row>
    <row r="43" spans="1:22" ht="24">
      <c r="A43" s="112">
        <v>2.28</v>
      </c>
      <c r="B43" s="112" t="s">
        <v>777</v>
      </c>
      <c r="C43" s="143" t="s">
        <v>846</v>
      </c>
      <c r="D43" s="144">
        <v>22000</v>
      </c>
      <c r="E43" s="144"/>
      <c r="F43" s="144"/>
      <c r="G43" s="144"/>
      <c r="H43" s="137">
        <f t="shared" si="0"/>
        <v>0</v>
      </c>
      <c r="I43" s="144">
        <v>22000</v>
      </c>
      <c r="J43" s="144"/>
      <c r="K43" s="144"/>
      <c r="L43" s="137">
        <f t="shared" si="1"/>
        <v>22000</v>
      </c>
      <c r="M43" s="144"/>
      <c r="N43" s="144"/>
      <c r="O43" s="144"/>
      <c r="P43" s="137">
        <f t="shared" si="2"/>
        <v>0</v>
      </c>
      <c r="Q43" s="144"/>
      <c r="R43" s="144"/>
      <c r="S43" s="144"/>
      <c r="T43" s="137">
        <f t="shared" si="5"/>
        <v>0</v>
      </c>
      <c r="U43" s="138">
        <f t="shared" si="6"/>
        <v>22000</v>
      </c>
      <c r="V43" s="139"/>
    </row>
    <row r="44" spans="1:22" ht="24">
      <c r="A44" s="112">
        <v>2.29</v>
      </c>
      <c r="B44" s="112" t="s">
        <v>778</v>
      </c>
      <c r="C44" s="143" t="s">
        <v>846</v>
      </c>
      <c r="D44" s="144">
        <v>16000</v>
      </c>
      <c r="E44" s="144"/>
      <c r="F44" s="144"/>
      <c r="G44" s="144"/>
      <c r="H44" s="137">
        <f t="shared" si="0"/>
        <v>0</v>
      </c>
      <c r="I44" s="144"/>
      <c r="J44" s="144"/>
      <c r="K44" s="144"/>
      <c r="L44" s="137">
        <f t="shared" si="1"/>
        <v>0</v>
      </c>
      <c r="M44" s="144">
        <v>16000</v>
      </c>
      <c r="N44" s="144"/>
      <c r="O44" s="144"/>
      <c r="P44" s="137">
        <f t="shared" si="2"/>
        <v>16000</v>
      </c>
      <c r="Q44" s="144"/>
      <c r="R44" s="144"/>
      <c r="S44" s="144"/>
      <c r="T44" s="137">
        <f t="shared" si="5"/>
        <v>0</v>
      </c>
      <c r="U44" s="138">
        <f t="shared" si="6"/>
        <v>16000</v>
      </c>
      <c r="V44" s="139"/>
    </row>
    <row r="45" spans="1:22" ht="24">
      <c r="A45" s="132">
        <v>2.3</v>
      </c>
      <c r="B45" s="112" t="s">
        <v>779</v>
      </c>
      <c r="C45" s="143" t="s">
        <v>841</v>
      </c>
      <c r="D45" s="144">
        <v>4000</v>
      </c>
      <c r="E45" s="144"/>
      <c r="F45" s="144"/>
      <c r="G45" s="144"/>
      <c r="H45" s="137">
        <f t="shared" si="0"/>
        <v>0</v>
      </c>
      <c r="I45" s="144"/>
      <c r="J45" s="144"/>
      <c r="K45" s="144"/>
      <c r="L45" s="137">
        <f t="shared" si="1"/>
        <v>0</v>
      </c>
      <c r="M45" s="144"/>
      <c r="N45" s="144"/>
      <c r="O45" s="144">
        <v>4000</v>
      </c>
      <c r="P45" s="137">
        <f t="shared" si="2"/>
        <v>4000</v>
      </c>
      <c r="Q45" s="144"/>
      <c r="R45" s="144"/>
      <c r="S45" s="144"/>
      <c r="T45" s="137">
        <f t="shared" si="5"/>
        <v>0</v>
      </c>
      <c r="U45" s="138">
        <f t="shared" si="6"/>
        <v>4000</v>
      </c>
      <c r="V45" s="139"/>
    </row>
    <row r="46" spans="1:22" ht="24">
      <c r="A46" s="112">
        <v>2.31</v>
      </c>
      <c r="B46" s="112" t="s">
        <v>780</v>
      </c>
      <c r="C46" s="143" t="s">
        <v>847</v>
      </c>
      <c r="D46" s="144"/>
      <c r="E46" s="144"/>
      <c r="F46" s="144"/>
      <c r="G46" s="144"/>
      <c r="H46" s="137">
        <f aca="true" t="shared" si="7" ref="H46:H60">SUM(E46:G46)</f>
        <v>0</v>
      </c>
      <c r="I46" s="144"/>
      <c r="J46" s="144"/>
      <c r="K46" s="144"/>
      <c r="L46" s="137">
        <f aca="true" t="shared" si="8" ref="L46:L60">SUM(I46:K46)</f>
        <v>0</v>
      </c>
      <c r="M46" s="144"/>
      <c r="N46" s="144"/>
      <c r="O46" s="144"/>
      <c r="P46" s="137">
        <f aca="true" t="shared" si="9" ref="P46:P60">SUM(M46:O46)</f>
        <v>0</v>
      </c>
      <c r="Q46" s="144"/>
      <c r="R46" s="144"/>
      <c r="S46" s="144"/>
      <c r="T46" s="137">
        <f aca="true" t="shared" si="10" ref="T46:T60">SUM(Q46:S46)</f>
        <v>0</v>
      </c>
      <c r="U46" s="138">
        <f aca="true" t="shared" si="11" ref="U46:U60">+H46+L46+P46+T46</f>
        <v>0</v>
      </c>
      <c r="V46" s="139"/>
    </row>
    <row r="47" spans="1:22" ht="43.5">
      <c r="A47" s="112">
        <v>2.32</v>
      </c>
      <c r="B47" s="112" t="s">
        <v>781</v>
      </c>
      <c r="C47" s="143" t="s">
        <v>847</v>
      </c>
      <c r="D47" s="144">
        <v>0</v>
      </c>
      <c r="E47" s="144"/>
      <c r="F47" s="144"/>
      <c r="G47" s="144"/>
      <c r="H47" s="137">
        <f t="shared" si="7"/>
        <v>0</v>
      </c>
      <c r="I47" s="144"/>
      <c r="J47" s="144"/>
      <c r="K47" s="144"/>
      <c r="L47" s="137">
        <f t="shared" si="8"/>
        <v>0</v>
      </c>
      <c r="M47" s="144"/>
      <c r="N47" s="144"/>
      <c r="O47" s="144"/>
      <c r="P47" s="137">
        <f t="shared" si="9"/>
        <v>0</v>
      </c>
      <c r="Q47" s="144"/>
      <c r="R47" s="144"/>
      <c r="S47" s="144"/>
      <c r="T47" s="137">
        <f t="shared" si="10"/>
        <v>0</v>
      </c>
      <c r="U47" s="138">
        <f t="shared" si="11"/>
        <v>0</v>
      </c>
      <c r="V47" s="139"/>
    </row>
    <row r="48" spans="1:22" ht="65.25">
      <c r="A48" s="112">
        <v>2.33</v>
      </c>
      <c r="B48" s="112" t="s">
        <v>782</v>
      </c>
      <c r="C48" s="143" t="s">
        <v>847</v>
      </c>
      <c r="D48" s="144">
        <v>2000</v>
      </c>
      <c r="E48" s="144"/>
      <c r="F48" s="144"/>
      <c r="G48" s="144"/>
      <c r="H48" s="137">
        <f t="shared" si="7"/>
        <v>0</v>
      </c>
      <c r="I48" s="144"/>
      <c r="J48" s="144"/>
      <c r="K48" s="144"/>
      <c r="L48" s="137">
        <f t="shared" si="8"/>
        <v>0</v>
      </c>
      <c r="M48" s="144"/>
      <c r="N48" s="144">
        <v>2000</v>
      </c>
      <c r="O48" s="144"/>
      <c r="P48" s="137">
        <f t="shared" si="9"/>
        <v>2000</v>
      </c>
      <c r="Q48" s="144"/>
      <c r="R48" s="144"/>
      <c r="S48" s="144"/>
      <c r="T48" s="137">
        <f t="shared" si="10"/>
        <v>0</v>
      </c>
      <c r="U48" s="138">
        <f t="shared" si="11"/>
        <v>2000</v>
      </c>
      <c r="V48" s="139"/>
    </row>
    <row r="49" spans="1:22" ht="24">
      <c r="A49" s="112">
        <v>2.34</v>
      </c>
      <c r="B49" s="112" t="s">
        <v>783</v>
      </c>
      <c r="C49" s="211" t="s">
        <v>848</v>
      </c>
      <c r="D49" s="144">
        <v>30000</v>
      </c>
      <c r="E49" s="144">
        <v>3000</v>
      </c>
      <c r="F49" s="144">
        <v>3000</v>
      </c>
      <c r="G49" s="144">
        <v>3000</v>
      </c>
      <c r="H49" s="137">
        <f t="shared" si="7"/>
        <v>9000</v>
      </c>
      <c r="I49" s="144">
        <v>3000</v>
      </c>
      <c r="J49" s="144">
        <v>3000</v>
      </c>
      <c r="K49" s="144"/>
      <c r="L49" s="137">
        <f t="shared" si="8"/>
        <v>6000</v>
      </c>
      <c r="M49" s="144"/>
      <c r="N49" s="144">
        <v>3000</v>
      </c>
      <c r="O49" s="144">
        <v>3000</v>
      </c>
      <c r="P49" s="137">
        <f t="shared" si="9"/>
        <v>6000</v>
      </c>
      <c r="Q49" s="144">
        <v>3000</v>
      </c>
      <c r="R49" s="144">
        <v>3000</v>
      </c>
      <c r="S49" s="144">
        <v>3000</v>
      </c>
      <c r="T49" s="137">
        <f t="shared" si="10"/>
        <v>9000</v>
      </c>
      <c r="U49" s="138">
        <f t="shared" si="11"/>
        <v>30000</v>
      </c>
      <c r="V49" s="139"/>
    </row>
    <row r="50" spans="1:22" ht="24">
      <c r="A50" s="112">
        <v>2.35</v>
      </c>
      <c r="B50" s="112" t="s">
        <v>784</v>
      </c>
      <c r="C50" s="211" t="s">
        <v>848</v>
      </c>
      <c r="D50" s="144">
        <v>2000</v>
      </c>
      <c r="E50" s="144"/>
      <c r="F50" s="144"/>
      <c r="G50" s="144"/>
      <c r="H50" s="137">
        <f t="shared" si="7"/>
        <v>0</v>
      </c>
      <c r="I50" s="144"/>
      <c r="J50" s="144"/>
      <c r="K50" s="144"/>
      <c r="L50" s="137">
        <f t="shared" si="8"/>
        <v>0</v>
      </c>
      <c r="M50" s="144"/>
      <c r="N50" s="144">
        <v>2000</v>
      </c>
      <c r="O50" s="144"/>
      <c r="P50" s="137">
        <f t="shared" si="9"/>
        <v>2000</v>
      </c>
      <c r="Q50" s="144"/>
      <c r="R50" s="144"/>
      <c r="S50" s="144"/>
      <c r="T50" s="137">
        <f t="shared" si="10"/>
        <v>0</v>
      </c>
      <c r="U50" s="138">
        <f t="shared" si="11"/>
        <v>2000</v>
      </c>
      <c r="V50" s="139"/>
    </row>
    <row r="51" spans="1:22" ht="24">
      <c r="A51" s="112">
        <v>2.36</v>
      </c>
      <c r="B51" s="112" t="s">
        <v>785</v>
      </c>
      <c r="C51" s="143" t="s">
        <v>849</v>
      </c>
      <c r="D51" s="144">
        <v>6880</v>
      </c>
      <c r="E51" s="144"/>
      <c r="F51" s="144"/>
      <c r="G51" s="144"/>
      <c r="H51" s="137">
        <f t="shared" si="7"/>
        <v>0</v>
      </c>
      <c r="I51" s="144"/>
      <c r="J51" s="144"/>
      <c r="K51" s="144"/>
      <c r="L51" s="137">
        <f t="shared" si="8"/>
        <v>0</v>
      </c>
      <c r="M51" s="144"/>
      <c r="N51" s="144">
        <v>6880</v>
      </c>
      <c r="O51" s="144"/>
      <c r="P51" s="137">
        <f t="shared" si="9"/>
        <v>6880</v>
      </c>
      <c r="Q51" s="144"/>
      <c r="R51" s="144"/>
      <c r="S51" s="144"/>
      <c r="T51" s="137">
        <f t="shared" si="10"/>
        <v>0</v>
      </c>
      <c r="U51" s="138">
        <f t="shared" si="11"/>
        <v>6880</v>
      </c>
      <c r="V51" s="139"/>
    </row>
    <row r="52" spans="1:22" ht="24">
      <c r="A52" s="112">
        <v>2.37</v>
      </c>
      <c r="B52" s="112" t="s">
        <v>786</v>
      </c>
      <c r="C52" s="143" t="s">
        <v>849</v>
      </c>
      <c r="D52" s="144">
        <v>1030</v>
      </c>
      <c r="E52" s="144"/>
      <c r="F52" s="144"/>
      <c r="G52" s="144"/>
      <c r="H52" s="137">
        <f t="shared" si="7"/>
        <v>0</v>
      </c>
      <c r="I52" s="144"/>
      <c r="J52" s="144"/>
      <c r="K52" s="144"/>
      <c r="L52" s="137">
        <f t="shared" si="8"/>
        <v>0</v>
      </c>
      <c r="M52" s="144"/>
      <c r="N52" s="144">
        <v>1030</v>
      </c>
      <c r="O52" s="144"/>
      <c r="P52" s="137">
        <f t="shared" si="9"/>
        <v>1030</v>
      </c>
      <c r="Q52" s="144"/>
      <c r="R52" s="144"/>
      <c r="S52" s="144"/>
      <c r="T52" s="137">
        <f t="shared" si="10"/>
        <v>0</v>
      </c>
      <c r="U52" s="138">
        <f t="shared" si="11"/>
        <v>1030</v>
      </c>
      <c r="V52" s="139"/>
    </row>
    <row r="53" spans="1:22" ht="43.5">
      <c r="A53" s="112">
        <v>2.38</v>
      </c>
      <c r="B53" s="112" t="s">
        <v>787</v>
      </c>
      <c r="C53" s="143" t="s">
        <v>849</v>
      </c>
      <c r="D53" s="144">
        <v>3760</v>
      </c>
      <c r="E53" s="144"/>
      <c r="F53" s="144"/>
      <c r="G53" s="144">
        <v>3760</v>
      </c>
      <c r="H53" s="137">
        <f t="shared" si="7"/>
        <v>3760</v>
      </c>
      <c r="I53" s="144"/>
      <c r="J53" s="144"/>
      <c r="K53" s="144"/>
      <c r="L53" s="137">
        <f t="shared" si="8"/>
        <v>0</v>
      </c>
      <c r="M53" s="144"/>
      <c r="N53" s="144"/>
      <c r="O53" s="144"/>
      <c r="P53" s="137">
        <f t="shared" si="9"/>
        <v>0</v>
      </c>
      <c r="Q53" s="144"/>
      <c r="R53" s="144"/>
      <c r="S53" s="144"/>
      <c r="T53" s="137">
        <f t="shared" si="10"/>
        <v>0</v>
      </c>
      <c r="U53" s="138">
        <f t="shared" si="11"/>
        <v>3760</v>
      </c>
      <c r="V53" s="139"/>
    </row>
    <row r="54" spans="1:22" ht="43.5">
      <c r="A54" s="112">
        <v>2.39</v>
      </c>
      <c r="B54" s="112" t="s">
        <v>788</v>
      </c>
      <c r="C54" s="143" t="s">
        <v>849</v>
      </c>
      <c r="D54" s="144">
        <v>1000</v>
      </c>
      <c r="E54" s="144"/>
      <c r="F54" s="144"/>
      <c r="G54" s="144"/>
      <c r="H54" s="137">
        <f t="shared" si="7"/>
        <v>0</v>
      </c>
      <c r="I54" s="144"/>
      <c r="J54" s="144"/>
      <c r="K54" s="144"/>
      <c r="L54" s="137">
        <f t="shared" si="8"/>
        <v>0</v>
      </c>
      <c r="M54" s="144"/>
      <c r="N54" s="144">
        <v>1000</v>
      </c>
      <c r="O54" s="144"/>
      <c r="P54" s="137">
        <f t="shared" si="9"/>
        <v>1000</v>
      </c>
      <c r="Q54" s="144"/>
      <c r="R54" s="144"/>
      <c r="S54" s="144"/>
      <c r="T54" s="137">
        <f t="shared" si="10"/>
        <v>0</v>
      </c>
      <c r="U54" s="138">
        <f t="shared" si="11"/>
        <v>1000</v>
      </c>
      <c r="V54" s="139"/>
    </row>
    <row r="55" spans="1:22" ht="24">
      <c r="A55" s="132">
        <v>2.4</v>
      </c>
      <c r="B55" s="112" t="s">
        <v>789</v>
      </c>
      <c r="C55" s="143" t="s">
        <v>849</v>
      </c>
      <c r="D55" s="144">
        <v>14619</v>
      </c>
      <c r="E55" s="144"/>
      <c r="F55" s="144"/>
      <c r="G55" s="144"/>
      <c r="H55" s="137">
        <f t="shared" si="7"/>
        <v>0</v>
      </c>
      <c r="I55" s="144"/>
      <c r="J55" s="144">
        <v>14619</v>
      </c>
      <c r="K55" s="144"/>
      <c r="L55" s="137">
        <f t="shared" si="8"/>
        <v>14619</v>
      </c>
      <c r="M55" s="144"/>
      <c r="N55" s="144"/>
      <c r="O55" s="144"/>
      <c r="P55" s="137">
        <f t="shared" si="9"/>
        <v>0</v>
      </c>
      <c r="Q55" s="144"/>
      <c r="R55" s="144"/>
      <c r="S55" s="144"/>
      <c r="T55" s="137">
        <f t="shared" si="10"/>
        <v>0</v>
      </c>
      <c r="U55" s="138">
        <f t="shared" si="11"/>
        <v>14619</v>
      </c>
      <c r="V55" s="139"/>
    </row>
    <row r="56" spans="1:22" ht="43.5">
      <c r="A56" s="112">
        <v>2.41</v>
      </c>
      <c r="B56" s="112" t="s">
        <v>790</v>
      </c>
      <c r="C56" s="143" t="s">
        <v>849</v>
      </c>
      <c r="D56" s="144">
        <v>2235</v>
      </c>
      <c r="E56" s="144"/>
      <c r="F56" s="144"/>
      <c r="G56" s="144"/>
      <c r="H56" s="137">
        <f t="shared" si="7"/>
        <v>0</v>
      </c>
      <c r="I56" s="144"/>
      <c r="J56" s="144"/>
      <c r="K56" s="144"/>
      <c r="L56" s="137">
        <f t="shared" si="8"/>
        <v>0</v>
      </c>
      <c r="M56" s="144"/>
      <c r="N56" s="144">
        <v>2235</v>
      </c>
      <c r="O56" s="144"/>
      <c r="P56" s="137">
        <f t="shared" si="9"/>
        <v>2235</v>
      </c>
      <c r="Q56" s="144"/>
      <c r="R56" s="144"/>
      <c r="S56" s="144"/>
      <c r="T56" s="137">
        <f t="shared" si="10"/>
        <v>0</v>
      </c>
      <c r="U56" s="138">
        <f t="shared" si="11"/>
        <v>2235</v>
      </c>
      <c r="V56" s="139"/>
    </row>
    <row r="57" spans="1:22" ht="24">
      <c r="A57" s="112">
        <v>2.42</v>
      </c>
      <c r="B57" s="112" t="s">
        <v>791</v>
      </c>
      <c r="C57" s="211" t="s">
        <v>850</v>
      </c>
      <c r="D57" s="144">
        <v>4500</v>
      </c>
      <c r="E57" s="144"/>
      <c r="F57" s="144">
        <v>2000</v>
      </c>
      <c r="G57" s="144"/>
      <c r="H57" s="137">
        <f t="shared" si="7"/>
        <v>2000</v>
      </c>
      <c r="I57" s="144"/>
      <c r="J57" s="144"/>
      <c r="K57" s="144"/>
      <c r="L57" s="137">
        <f t="shared" si="8"/>
        <v>0</v>
      </c>
      <c r="M57" s="144"/>
      <c r="N57" s="144">
        <v>2500</v>
      </c>
      <c r="O57" s="144"/>
      <c r="P57" s="137">
        <f t="shared" si="9"/>
        <v>2500</v>
      </c>
      <c r="Q57" s="144"/>
      <c r="R57" s="144"/>
      <c r="S57" s="144"/>
      <c r="T57" s="137">
        <f t="shared" si="10"/>
        <v>0</v>
      </c>
      <c r="U57" s="138">
        <f t="shared" si="11"/>
        <v>4500</v>
      </c>
      <c r="V57" s="139"/>
    </row>
    <row r="58" spans="1:22" ht="65.25">
      <c r="A58" s="112">
        <v>2.43</v>
      </c>
      <c r="B58" s="112" t="s">
        <v>792</v>
      </c>
      <c r="C58" s="143" t="s">
        <v>850</v>
      </c>
      <c r="D58" s="144">
        <v>6000</v>
      </c>
      <c r="E58" s="144"/>
      <c r="F58" s="144"/>
      <c r="G58" s="144"/>
      <c r="H58" s="137">
        <f t="shared" si="7"/>
        <v>0</v>
      </c>
      <c r="I58" s="144"/>
      <c r="J58" s="144"/>
      <c r="K58" s="144"/>
      <c r="L58" s="137">
        <f t="shared" si="8"/>
        <v>0</v>
      </c>
      <c r="M58" s="144"/>
      <c r="N58" s="144">
        <v>6000</v>
      </c>
      <c r="O58" s="144"/>
      <c r="P58" s="137">
        <f t="shared" si="9"/>
        <v>6000</v>
      </c>
      <c r="Q58" s="144"/>
      <c r="R58" s="144"/>
      <c r="S58" s="144"/>
      <c r="T58" s="137">
        <f t="shared" si="10"/>
        <v>0</v>
      </c>
      <c r="U58" s="138">
        <f t="shared" si="11"/>
        <v>6000</v>
      </c>
      <c r="V58" s="139"/>
    </row>
    <row r="59" spans="1:22" ht="24">
      <c r="A59" s="112">
        <v>2.44</v>
      </c>
      <c r="B59" s="112" t="s">
        <v>793</v>
      </c>
      <c r="C59" s="143" t="s">
        <v>851</v>
      </c>
      <c r="D59" s="144">
        <v>20850</v>
      </c>
      <c r="E59" s="144"/>
      <c r="F59" s="144"/>
      <c r="G59" s="144"/>
      <c r="H59" s="137">
        <f t="shared" si="7"/>
        <v>0</v>
      </c>
      <c r="I59" s="144"/>
      <c r="J59" s="144"/>
      <c r="K59" s="144"/>
      <c r="L59" s="137">
        <f t="shared" si="8"/>
        <v>0</v>
      </c>
      <c r="M59" s="144"/>
      <c r="N59" s="144">
        <v>20850</v>
      </c>
      <c r="O59" s="144"/>
      <c r="P59" s="137">
        <f t="shared" si="9"/>
        <v>20850</v>
      </c>
      <c r="Q59" s="144"/>
      <c r="R59" s="144"/>
      <c r="S59" s="144"/>
      <c r="T59" s="137">
        <f t="shared" si="10"/>
        <v>0</v>
      </c>
      <c r="U59" s="138">
        <f t="shared" si="11"/>
        <v>20850</v>
      </c>
      <c r="V59" s="139"/>
    </row>
    <row r="60" spans="1:22" ht="37.5">
      <c r="A60" s="112">
        <v>2.45</v>
      </c>
      <c r="B60" s="143" t="s">
        <v>795</v>
      </c>
      <c r="C60" s="211" t="s">
        <v>852</v>
      </c>
      <c r="D60" s="144">
        <v>6500</v>
      </c>
      <c r="E60" s="144"/>
      <c r="F60" s="144"/>
      <c r="G60" s="144"/>
      <c r="H60" s="137">
        <f t="shared" si="7"/>
        <v>0</v>
      </c>
      <c r="I60" s="144"/>
      <c r="J60" s="144"/>
      <c r="K60" s="144"/>
      <c r="L60" s="137">
        <f t="shared" si="8"/>
        <v>0</v>
      </c>
      <c r="M60" s="144"/>
      <c r="N60" s="144">
        <v>6500</v>
      </c>
      <c r="O60" s="144"/>
      <c r="P60" s="137">
        <f t="shared" si="9"/>
        <v>6500</v>
      </c>
      <c r="Q60" s="144"/>
      <c r="R60" s="144"/>
      <c r="S60" s="144"/>
      <c r="T60" s="137">
        <f t="shared" si="10"/>
        <v>0</v>
      </c>
      <c r="U60" s="138">
        <f t="shared" si="11"/>
        <v>6500</v>
      </c>
      <c r="V60" s="139"/>
    </row>
    <row r="61" spans="1:22" ht="39">
      <c r="A61" s="112">
        <v>2.46</v>
      </c>
      <c r="B61" s="209" t="s">
        <v>796</v>
      </c>
      <c r="C61" s="211" t="s">
        <v>853</v>
      </c>
      <c r="D61" s="144">
        <v>30000</v>
      </c>
      <c r="E61" s="144"/>
      <c r="F61" s="144">
        <v>30000</v>
      </c>
      <c r="G61" s="144"/>
      <c r="H61" s="137">
        <f aca="true" t="shared" si="12" ref="H61:H70">SUM(E61:G61)</f>
        <v>30000</v>
      </c>
      <c r="I61" s="144"/>
      <c r="J61" s="144"/>
      <c r="K61" s="144"/>
      <c r="L61" s="137">
        <f aca="true" t="shared" si="13" ref="L61:L70">SUM(I61:K61)</f>
        <v>0</v>
      </c>
      <c r="M61" s="144"/>
      <c r="N61" s="144"/>
      <c r="O61" s="144"/>
      <c r="P61" s="137">
        <f aca="true" t="shared" si="14" ref="P61:P70">SUM(M61:O61)</f>
        <v>0</v>
      </c>
      <c r="Q61" s="144"/>
      <c r="R61" s="144"/>
      <c r="S61" s="144"/>
      <c r="T61" s="137">
        <f aca="true" t="shared" si="15" ref="T61:T70">SUM(Q61:S61)</f>
        <v>0</v>
      </c>
      <c r="U61" s="138">
        <f aca="true" t="shared" si="16" ref="U61:U70">+H61+L61+P61+T61</f>
        <v>30000</v>
      </c>
      <c r="V61" s="139"/>
    </row>
    <row r="62" spans="1:22" ht="43.5">
      <c r="A62" s="112">
        <v>2.47</v>
      </c>
      <c r="B62" s="112" t="s">
        <v>797</v>
      </c>
      <c r="C62" s="212" t="s">
        <v>854</v>
      </c>
      <c r="D62" s="144">
        <v>14600</v>
      </c>
      <c r="E62" s="144"/>
      <c r="F62" s="144">
        <v>14600</v>
      </c>
      <c r="G62" s="144"/>
      <c r="H62" s="137">
        <f t="shared" si="12"/>
        <v>14600</v>
      </c>
      <c r="I62" s="144"/>
      <c r="J62" s="144"/>
      <c r="K62" s="144"/>
      <c r="L62" s="137">
        <f t="shared" si="13"/>
        <v>0</v>
      </c>
      <c r="M62" s="144"/>
      <c r="N62" s="144"/>
      <c r="O62" s="144"/>
      <c r="P62" s="137">
        <f t="shared" si="14"/>
        <v>0</v>
      </c>
      <c r="Q62" s="144"/>
      <c r="R62" s="144"/>
      <c r="S62" s="144"/>
      <c r="T62" s="137">
        <f t="shared" si="15"/>
        <v>0</v>
      </c>
      <c r="U62" s="138">
        <f t="shared" si="16"/>
        <v>14600</v>
      </c>
      <c r="V62" s="139"/>
    </row>
    <row r="63" spans="1:22" ht="39">
      <c r="A63" s="112">
        <v>2.48</v>
      </c>
      <c r="B63" s="209" t="s">
        <v>798</v>
      </c>
      <c r="C63" s="211" t="s">
        <v>853</v>
      </c>
      <c r="D63" s="144">
        <v>6480</v>
      </c>
      <c r="E63" s="144"/>
      <c r="F63" s="144">
        <v>6480</v>
      </c>
      <c r="G63" s="144"/>
      <c r="H63" s="137">
        <f t="shared" si="12"/>
        <v>6480</v>
      </c>
      <c r="I63" s="144"/>
      <c r="J63" s="144"/>
      <c r="K63" s="144"/>
      <c r="L63" s="137">
        <f t="shared" si="13"/>
        <v>0</v>
      </c>
      <c r="M63" s="144"/>
      <c r="N63" s="144"/>
      <c r="O63" s="144"/>
      <c r="P63" s="137">
        <f t="shared" si="14"/>
        <v>0</v>
      </c>
      <c r="Q63" s="144"/>
      <c r="R63" s="144"/>
      <c r="S63" s="144"/>
      <c r="T63" s="137">
        <f t="shared" si="15"/>
        <v>0</v>
      </c>
      <c r="U63" s="138">
        <f t="shared" si="16"/>
        <v>6480</v>
      </c>
      <c r="V63" s="139"/>
    </row>
    <row r="64" spans="1:22" ht="37.5">
      <c r="A64" s="112">
        <v>2.49</v>
      </c>
      <c r="B64" s="143" t="s">
        <v>799</v>
      </c>
      <c r="C64" s="211" t="s">
        <v>847</v>
      </c>
      <c r="D64" s="144">
        <v>26100</v>
      </c>
      <c r="E64" s="144">
        <v>26100</v>
      </c>
      <c r="F64" s="144"/>
      <c r="G64" s="144"/>
      <c r="H64" s="137">
        <f t="shared" si="12"/>
        <v>26100</v>
      </c>
      <c r="I64" s="144"/>
      <c r="J64" s="144"/>
      <c r="K64" s="144"/>
      <c r="L64" s="137">
        <f t="shared" si="13"/>
        <v>0</v>
      </c>
      <c r="M64" s="144"/>
      <c r="N64" s="144"/>
      <c r="O64" s="144"/>
      <c r="P64" s="137">
        <f t="shared" si="14"/>
        <v>0</v>
      </c>
      <c r="Q64" s="144"/>
      <c r="R64" s="144"/>
      <c r="S64" s="144"/>
      <c r="T64" s="137">
        <f t="shared" si="15"/>
        <v>0</v>
      </c>
      <c r="U64" s="138">
        <f t="shared" si="16"/>
        <v>26100</v>
      </c>
      <c r="V64" s="139"/>
    </row>
    <row r="65" spans="1:22" ht="24">
      <c r="A65" s="132">
        <v>2.5</v>
      </c>
      <c r="B65" s="112" t="s">
        <v>800</v>
      </c>
      <c r="C65" s="143" t="s">
        <v>855</v>
      </c>
      <c r="D65" s="144">
        <v>10000</v>
      </c>
      <c r="E65" s="144"/>
      <c r="F65" s="144"/>
      <c r="G65" s="144"/>
      <c r="H65" s="137">
        <f t="shared" si="12"/>
        <v>0</v>
      </c>
      <c r="I65" s="144"/>
      <c r="J65" s="144"/>
      <c r="K65" s="144"/>
      <c r="L65" s="137">
        <f t="shared" si="13"/>
        <v>0</v>
      </c>
      <c r="M65" s="144"/>
      <c r="N65" s="144">
        <v>10000</v>
      </c>
      <c r="O65" s="144"/>
      <c r="P65" s="137">
        <f t="shared" si="14"/>
        <v>10000</v>
      </c>
      <c r="Q65" s="144"/>
      <c r="R65" s="144"/>
      <c r="S65" s="144"/>
      <c r="T65" s="137">
        <f t="shared" si="15"/>
        <v>0</v>
      </c>
      <c r="U65" s="138">
        <f t="shared" si="16"/>
        <v>10000</v>
      </c>
      <c r="V65" s="139"/>
    </row>
    <row r="66" spans="1:22" ht="24">
      <c r="A66" s="112">
        <v>2.51</v>
      </c>
      <c r="B66" s="112" t="s">
        <v>801</v>
      </c>
      <c r="C66" s="143" t="s">
        <v>856</v>
      </c>
      <c r="D66" s="144">
        <v>31380</v>
      </c>
      <c r="E66" s="144"/>
      <c r="F66" s="144">
        <v>31380</v>
      </c>
      <c r="G66" s="144"/>
      <c r="H66" s="137">
        <f t="shared" si="12"/>
        <v>31380</v>
      </c>
      <c r="I66" s="144"/>
      <c r="J66" s="144"/>
      <c r="K66" s="144"/>
      <c r="L66" s="137">
        <f t="shared" si="13"/>
        <v>0</v>
      </c>
      <c r="M66" s="144"/>
      <c r="N66" s="144"/>
      <c r="O66" s="144"/>
      <c r="P66" s="137">
        <f t="shared" si="14"/>
        <v>0</v>
      </c>
      <c r="Q66" s="144"/>
      <c r="R66" s="144"/>
      <c r="S66" s="144"/>
      <c r="T66" s="137">
        <f t="shared" si="15"/>
        <v>0</v>
      </c>
      <c r="U66" s="138">
        <f t="shared" si="16"/>
        <v>31380</v>
      </c>
      <c r="V66" s="139"/>
    </row>
    <row r="67" spans="1:22" ht="24">
      <c r="A67" s="112">
        <v>2.52</v>
      </c>
      <c r="B67" s="112" t="s">
        <v>802</v>
      </c>
      <c r="C67" s="212" t="s">
        <v>857</v>
      </c>
      <c r="D67" s="144">
        <v>1100</v>
      </c>
      <c r="E67" s="144"/>
      <c r="F67" s="144">
        <v>1100</v>
      </c>
      <c r="G67" s="144"/>
      <c r="H67" s="137">
        <f t="shared" si="12"/>
        <v>1100</v>
      </c>
      <c r="I67" s="144"/>
      <c r="J67" s="144"/>
      <c r="K67" s="144"/>
      <c r="L67" s="137">
        <f t="shared" si="13"/>
        <v>0</v>
      </c>
      <c r="M67" s="144"/>
      <c r="N67" s="144"/>
      <c r="O67" s="144"/>
      <c r="P67" s="137">
        <f t="shared" si="14"/>
        <v>0</v>
      </c>
      <c r="Q67" s="144"/>
      <c r="R67" s="144"/>
      <c r="S67" s="144"/>
      <c r="T67" s="137">
        <f t="shared" si="15"/>
        <v>0</v>
      </c>
      <c r="U67" s="138">
        <f t="shared" si="16"/>
        <v>1100</v>
      </c>
      <c r="V67" s="139"/>
    </row>
    <row r="68" spans="1:22" ht="39">
      <c r="A68" s="112">
        <v>2.53</v>
      </c>
      <c r="B68" s="209" t="s">
        <v>803</v>
      </c>
      <c r="C68" s="212" t="s">
        <v>857</v>
      </c>
      <c r="D68" s="144">
        <v>5000</v>
      </c>
      <c r="E68" s="144"/>
      <c r="F68" s="144">
        <v>5000</v>
      </c>
      <c r="G68" s="144"/>
      <c r="H68" s="137">
        <f t="shared" si="12"/>
        <v>5000</v>
      </c>
      <c r="I68" s="144"/>
      <c r="J68" s="144"/>
      <c r="K68" s="144"/>
      <c r="L68" s="137">
        <f t="shared" si="13"/>
        <v>0</v>
      </c>
      <c r="M68" s="144"/>
      <c r="N68" s="144"/>
      <c r="O68" s="144"/>
      <c r="P68" s="137">
        <f t="shared" si="14"/>
        <v>0</v>
      </c>
      <c r="Q68" s="144"/>
      <c r="R68" s="144"/>
      <c r="S68" s="144"/>
      <c r="T68" s="137">
        <f t="shared" si="15"/>
        <v>0</v>
      </c>
      <c r="U68" s="138">
        <f t="shared" si="16"/>
        <v>5000</v>
      </c>
      <c r="V68" s="139"/>
    </row>
    <row r="69" spans="1:22" ht="24">
      <c r="A69" s="112">
        <v>2.54</v>
      </c>
      <c r="B69" s="112" t="s">
        <v>804</v>
      </c>
      <c r="C69" s="212" t="s">
        <v>857</v>
      </c>
      <c r="D69" s="144">
        <v>3600</v>
      </c>
      <c r="E69" s="144"/>
      <c r="F69" s="144"/>
      <c r="G69" s="144"/>
      <c r="H69" s="137">
        <f t="shared" si="12"/>
        <v>0</v>
      </c>
      <c r="I69" s="144"/>
      <c r="J69" s="144">
        <v>3600</v>
      </c>
      <c r="K69" s="144"/>
      <c r="L69" s="137">
        <f t="shared" si="13"/>
        <v>3600</v>
      </c>
      <c r="M69" s="144"/>
      <c r="N69" s="144"/>
      <c r="O69" s="144"/>
      <c r="P69" s="137">
        <f t="shared" si="14"/>
        <v>0</v>
      </c>
      <c r="Q69" s="144"/>
      <c r="R69" s="144"/>
      <c r="S69" s="144"/>
      <c r="T69" s="137">
        <f t="shared" si="15"/>
        <v>0</v>
      </c>
      <c r="U69" s="138">
        <f t="shared" si="16"/>
        <v>3600</v>
      </c>
      <c r="V69" s="139"/>
    </row>
    <row r="70" spans="1:22" ht="24">
      <c r="A70" s="112">
        <v>2.55</v>
      </c>
      <c r="B70" s="112" t="s">
        <v>805</v>
      </c>
      <c r="C70" s="212" t="s">
        <v>857</v>
      </c>
      <c r="D70" s="144">
        <v>6625</v>
      </c>
      <c r="E70" s="144"/>
      <c r="F70" s="144">
        <v>6625</v>
      </c>
      <c r="G70" s="144"/>
      <c r="H70" s="137">
        <f t="shared" si="12"/>
        <v>6625</v>
      </c>
      <c r="I70" s="144"/>
      <c r="J70" s="144"/>
      <c r="K70" s="144"/>
      <c r="L70" s="137">
        <f t="shared" si="13"/>
        <v>0</v>
      </c>
      <c r="M70" s="144"/>
      <c r="N70" s="144"/>
      <c r="O70" s="144"/>
      <c r="P70" s="137">
        <f t="shared" si="14"/>
        <v>0</v>
      </c>
      <c r="Q70" s="144"/>
      <c r="R70" s="144"/>
      <c r="S70" s="144"/>
      <c r="T70" s="137">
        <f t="shared" si="15"/>
        <v>0</v>
      </c>
      <c r="U70" s="138">
        <f t="shared" si="16"/>
        <v>6625</v>
      </c>
      <c r="V70" s="139"/>
    </row>
    <row r="71" spans="1:22" ht="24">
      <c r="A71" s="112">
        <v>2.56</v>
      </c>
      <c r="B71" s="112" t="s">
        <v>806</v>
      </c>
      <c r="C71" s="143" t="s">
        <v>858</v>
      </c>
      <c r="D71" s="144">
        <v>70000</v>
      </c>
      <c r="E71" s="144"/>
      <c r="F71" s="144">
        <v>40000</v>
      </c>
      <c r="G71" s="144"/>
      <c r="H71" s="137">
        <f aca="true" t="shared" si="17" ref="H71:H78">SUM(E71:G71)</f>
        <v>40000</v>
      </c>
      <c r="I71" s="144"/>
      <c r="J71" s="144"/>
      <c r="K71" s="144"/>
      <c r="L71" s="137">
        <f aca="true" t="shared" si="18" ref="L71:L78">SUM(I71:K71)</f>
        <v>0</v>
      </c>
      <c r="M71" s="144"/>
      <c r="N71" s="144">
        <v>30000</v>
      </c>
      <c r="O71" s="144"/>
      <c r="P71" s="137">
        <f aca="true" t="shared" si="19" ref="P71:P78">SUM(M71:O71)</f>
        <v>30000</v>
      </c>
      <c r="Q71" s="144"/>
      <c r="R71" s="144"/>
      <c r="S71" s="144"/>
      <c r="T71" s="137">
        <f aca="true" t="shared" si="20" ref="T71:T78">SUM(Q71:S71)</f>
        <v>0</v>
      </c>
      <c r="U71" s="138">
        <f aca="true" t="shared" si="21" ref="U71:U78">+H71+L71+P71+T71</f>
        <v>70000</v>
      </c>
      <c r="V71" s="139"/>
    </row>
    <row r="72" spans="1:22" ht="23.25" customHeight="1">
      <c r="A72" s="112">
        <v>2.57</v>
      </c>
      <c r="B72" s="112" t="s">
        <v>807</v>
      </c>
      <c r="C72" s="212" t="s">
        <v>859</v>
      </c>
      <c r="D72" s="144">
        <v>30000</v>
      </c>
      <c r="E72" s="144"/>
      <c r="F72" s="144">
        <v>30000</v>
      </c>
      <c r="G72" s="144"/>
      <c r="H72" s="137">
        <f t="shared" si="17"/>
        <v>30000</v>
      </c>
      <c r="I72" s="144"/>
      <c r="J72" s="144"/>
      <c r="K72" s="144"/>
      <c r="L72" s="137">
        <f t="shared" si="18"/>
        <v>0</v>
      </c>
      <c r="M72" s="144"/>
      <c r="N72" s="144"/>
      <c r="O72" s="144"/>
      <c r="P72" s="137">
        <f t="shared" si="19"/>
        <v>0</v>
      </c>
      <c r="Q72" s="144"/>
      <c r="R72" s="144"/>
      <c r="S72" s="144"/>
      <c r="T72" s="137">
        <f t="shared" si="20"/>
        <v>0</v>
      </c>
      <c r="U72" s="138">
        <f t="shared" si="21"/>
        <v>30000</v>
      </c>
      <c r="V72" s="139"/>
    </row>
    <row r="73" spans="1:22" ht="24">
      <c r="A73" s="112">
        <v>2.58</v>
      </c>
      <c r="B73" s="112" t="s">
        <v>808</v>
      </c>
      <c r="C73" s="143" t="s">
        <v>847</v>
      </c>
      <c r="D73" s="144">
        <v>3000</v>
      </c>
      <c r="E73" s="144"/>
      <c r="F73" s="144"/>
      <c r="G73" s="144"/>
      <c r="H73" s="137">
        <f t="shared" si="17"/>
        <v>0</v>
      </c>
      <c r="I73" s="144"/>
      <c r="J73" s="144"/>
      <c r="K73" s="144"/>
      <c r="L73" s="137">
        <f t="shared" si="18"/>
        <v>0</v>
      </c>
      <c r="M73" s="144"/>
      <c r="N73" s="144"/>
      <c r="O73" s="144">
        <v>3000</v>
      </c>
      <c r="P73" s="137">
        <f t="shared" si="19"/>
        <v>3000</v>
      </c>
      <c r="Q73" s="144"/>
      <c r="R73" s="144"/>
      <c r="S73" s="144"/>
      <c r="T73" s="137">
        <f t="shared" si="20"/>
        <v>0</v>
      </c>
      <c r="U73" s="138">
        <f t="shared" si="21"/>
        <v>3000</v>
      </c>
      <c r="V73" s="139"/>
    </row>
    <row r="74" spans="1:22" ht="24">
      <c r="A74" s="112">
        <v>2.59</v>
      </c>
      <c r="B74" s="112" t="s">
        <v>809</v>
      </c>
      <c r="C74" s="143" t="s">
        <v>417</v>
      </c>
      <c r="D74" s="144">
        <v>11490</v>
      </c>
      <c r="E74" s="144">
        <v>11490</v>
      </c>
      <c r="F74" s="144"/>
      <c r="G74" s="144"/>
      <c r="H74" s="137">
        <f t="shared" si="17"/>
        <v>11490</v>
      </c>
      <c r="I74" s="144"/>
      <c r="J74" s="144"/>
      <c r="K74" s="144"/>
      <c r="L74" s="137">
        <f t="shared" si="18"/>
        <v>0</v>
      </c>
      <c r="M74" s="144"/>
      <c r="N74" s="144"/>
      <c r="O74" s="144"/>
      <c r="P74" s="137">
        <f t="shared" si="19"/>
        <v>0</v>
      </c>
      <c r="Q74" s="144"/>
      <c r="R74" s="144"/>
      <c r="S74" s="144"/>
      <c r="T74" s="137">
        <f t="shared" si="20"/>
        <v>0</v>
      </c>
      <c r="U74" s="138">
        <f t="shared" si="21"/>
        <v>11490</v>
      </c>
      <c r="V74" s="139"/>
    </row>
    <row r="75" spans="1:22" ht="43.5">
      <c r="A75" s="132">
        <v>2.6</v>
      </c>
      <c r="B75" s="112" t="s">
        <v>810</v>
      </c>
      <c r="C75" s="143" t="s">
        <v>417</v>
      </c>
      <c r="D75" s="144">
        <v>8000</v>
      </c>
      <c r="E75" s="144">
        <v>8000</v>
      </c>
      <c r="F75" s="144"/>
      <c r="G75" s="144"/>
      <c r="H75" s="137">
        <f t="shared" si="17"/>
        <v>8000</v>
      </c>
      <c r="I75" s="144"/>
      <c r="J75" s="144"/>
      <c r="K75" s="144"/>
      <c r="L75" s="137">
        <f t="shared" si="18"/>
        <v>0</v>
      </c>
      <c r="M75" s="144"/>
      <c r="N75" s="144"/>
      <c r="O75" s="144"/>
      <c r="P75" s="137">
        <f t="shared" si="19"/>
        <v>0</v>
      </c>
      <c r="Q75" s="144"/>
      <c r="R75" s="144"/>
      <c r="S75" s="144"/>
      <c r="T75" s="137">
        <f t="shared" si="20"/>
        <v>0</v>
      </c>
      <c r="U75" s="138">
        <f t="shared" si="21"/>
        <v>8000</v>
      </c>
      <c r="V75" s="139"/>
    </row>
    <row r="76" spans="1:22" ht="24">
      <c r="A76" s="112">
        <v>2.61</v>
      </c>
      <c r="B76" s="112" t="s">
        <v>811</v>
      </c>
      <c r="C76" s="143" t="s">
        <v>860</v>
      </c>
      <c r="D76" s="144">
        <v>7000</v>
      </c>
      <c r="E76" s="144"/>
      <c r="F76" s="144">
        <v>7000</v>
      </c>
      <c r="G76" s="144"/>
      <c r="H76" s="137">
        <f t="shared" si="17"/>
        <v>7000</v>
      </c>
      <c r="I76" s="144"/>
      <c r="J76" s="144"/>
      <c r="K76" s="144"/>
      <c r="L76" s="137">
        <f t="shared" si="18"/>
        <v>0</v>
      </c>
      <c r="M76" s="144"/>
      <c r="N76" s="144"/>
      <c r="O76" s="144"/>
      <c r="P76" s="137">
        <f t="shared" si="19"/>
        <v>0</v>
      </c>
      <c r="Q76" s="144"/>
      <c r="R76" s="144"/>
      <c r="S76" s="144"/>
      <c r="T76" s="137">
        <f t="shared" si="20"/>
        <v>0</v>
      </c>
      <c r="U76" s="138">
        <f t="shared" si="21"/>
        <v>7000</v>
      </c>
      <c r="V76" s="139"/>
    </row>
    <row r="77" spans="1:22" ht="37.5">
      <c r="A77" s="112">
        <v>2.62</v>
      </c>
      <c r="B77" s="143" t="s">
        <v>812</v>
      </c>
      <c r="C77" s="143" t="s">
        <v>860</v>
      </c>
      <c r="D77" s="144">
        <v>50000</v>
      </c>
      <c r="E77" s="144"/>
      <c r="F77" s="144">
        <v>50000</v>
      </c>
      <c r="G77" s="144"/>
      <c r="H77" s="137">
        <f t="shared" si="17"/>
        <v>50000</v>
      </c>
      <c r="I77" s="144"/>
      <c r="J77" s="144"/>
      <c r="K77" s="144"/>
      <c r="L77" s="137">
        <f t="shared" si="18"/>
        <v>0</v>
      </c>
      <c r="M77" s="144"/>
      <c r="N77" s="144"/>
      <c r="O77" s="144"/>
      <c r="P77" s="137">
        <f t="shared" si="19"/>
        <v>0</v>
      </c>
      <c r="Q77" s="144"/>
      <c r="R77" s="144"/>
      <c r="S77" s="144"/>
      <c r="T77" s="137">
        <f t="shared" si="20"/>
        <v>0</v>
      </c>
      <c r="U77" s="138">
        <f t="shared" si="21"/>
        <v>50000</v>
      </c>
      <c r="V77" s="139"/>
    </row>
    <row r="78" spans="1:22" ht="37.5">
      <c r="A78" s="112">
        <v>2.63</v>
      </c>
      <c r="B78" s="143" t="s">
        <v>813</v>
      </c>
      <c r="C78" s="143" t="s">
        <v>860</v>
      </c>
      <c r="D78" s="144">
        <v>16000</v>
      </c>
      <c r="E78" s="144"/>
      <c r="F78" s="144"/>
      <c r="G78" s="144"/>
      <c r="H78" s="137">
        <f t="shared" si="17"/>
        <v>0</v>
      </c>
      <c r="I78" s="144"/>
      <c r="J78" s="144"/>
      <c r="K78" s="144"/>
      <c r="L78" s="137">
        <f t="shared" si="18"/>
        <v>0</v>
      </c>
      <c r="M78" s="144">
        <v>16000</v>
      </c>
      <c r="N78" s="144"/>
      <c r="O78" s="144"/>
      <c r="P78" s="137">
        <f t="shared" si="19"/>
        <v>16000</v>
      </c>
      <c r="Q78" s="144"/>
      <c r="R78" s="144"/>
      <c r="S78" s="144"/>
      <c r="T78" s="137">
        <f t="shared" si="20"/>
        <v>0</v>
      </c>
      <c r="U78" s="138">
        <f t="shared" si="21"/>
        <v>16000</v>
      </c>
      <c r="V78" s="139"/>
    </row>
    <row r="79" spans="1:22" ht="24">
      <c r="A79" s="112">
        <v>2.64</v>
      </c>
      <c r="B79" s="112" t="s">
        <v>814</v>
      </c>
      <c r="C79" s="143" t="s">
        <v>861</v>
      </c>
      <c r="D79" s="144">
        <v>10000</v>
      </c>
      <c r="E79" s="144"/>
      <c r="F79" s="144"/>
      <c r="G79" s="144"/>
      <c r="H79" s="137">
        <f>SUM(E79:G79)</f>
        <v>0</v>
      </c>
      <c r="I79" s="144"/>
      <c r="J79" s="144"/>
      <c r="K79" s="144"/>
      <c r="L79" s="137">
        <f>SUM(I79:K79)</f>
        <v>0</v>
      </c>
      <c r="M79" s="144">
        <v>10000</v>
      </c>
      <c r="N79" s="144"/>
      <c r="O79" s="144"/>
      <c r="P79" s="137">
        <f>SUM(M79:O79)</f>
        <v>10000</v>
      </c>
      <c r="Q79" s="144"/>
      <c r="R79" s="144"/>
      <c r="S79" s="144"/>
      <c r="T79" s="137">
        <f>SUM(Q79:S79)</f>
        <v>0</v>
      </c>
      <c r="U79" s="138">
        <f>+H79+L79+P79+T79</f>
        <v>10000</v>
      </c>
      <c r="V79" s="139"/>
    </row>
    <row r="80" spans="1:22" ht="24">
      <c r="A80" s="112">
        <v>2.65</v>
      </c>
      <c r="B80" s="112" t="s">
        <v>816</v>
      </c>
      <c r="C80" s="212" t="s">
        <v>862</v>
      </c>
      <c r="D80" s="144">
        <v>300120</v>
      </c>
      <c r="E80" s="144"/>
      <c r="F80" s="144">
        <v>30000</v>
      </c>
      <c r="G80" s="144">
        <v>30000</v>
      </c>
      <c r="H80" s="137">
        <f>SUM(E80:G80)</f>
        <v>60000</v>
      </c>
      <c r="I80" s="144">
        <v>30000</v>
      </c>
      <c r="J80" s="144">
        <v>30000</v>
      </c>
      <c r="K80" s="144">
        <v>30000</v>
      </c>
      <c r="L80" s="137">
        <f>SUM(I80:K80)</f>
        <v>90000</v>
      </c>
      <c r="M80" s="144"/>
      <c r="N80" s="144">
        <v>30000</v>
      </c>
      <c r="O80" s="144">
        <v>30000</v>
      </c>
      <c r="P80" s="137">
        <f>SUM(M80:O80)</f>
        <v>60000</v>
      </c>
      <c r="Q80" s="144">
        <v>30000</v>
      </c>
      <c r="R80" s="144">
        <v>30120</v>
      </c>
      <c r="S80" s="144">
        <v>30000</v>
      </c>
      <c r="T80" s="137">
        <f>SUM(Q80:S80)</f>
        <v>90120</v>
      </c>
      <c r="U80" s="138">
        <f>+H80+L80+P80+T80</f>
        <v>300120</v>
      </c>
      <c r="V80" s="139"/>
    </row>
    <row r="81" spans="1:22" ht="24">
      <c r="A81" s="112">
        <v>2.66</v>
      </c>
      <c r="B81" s="112" t="s">
        <v>815</v>
      </c>
      <c r="C81" s="212" t="s">
        <v>862</v>
      </c>
      <c r="D81" s="144">
        <v>500000</v>
      </c>
      <c r="E81" s="144"/>
      <c r="F81" s="144">
        <v>40000</v>
      </c>
      <c r="G81" s="144">
        <v>40000</v>
      </c>
      <c r="H81" s="137">
        <f>SUM(E81:G81)</f>
        <v>80000</v>
      </c>
      <c r="I81" s="144">
        <v>60000</v>
      </c>
      <c r="J81" s="144">
        <v>60000</v>
      </c>
      <c r="K81" s="144">
        <v>30000</v>
      </c>
      <c r="L81" s="137">
        <f>SUM(I81:K81)</f>
        <v>150000</v>
      </c>
      <c r="M81" s="144"/>
      <c r="N81" s="144">
        <v>40000</v>
      </c>
      <c r="O81" s="144">
        <v>80000</v>
      </c>
      <c r="P81" s="137">
        <f>SUM(M81:O81)</f>
        <v>120000</v>
      </c>
      <c r="Q81" s="144">
        <v>90000</v>
      </c>
      <c r="R81" s="144">
        <v>50000</v>
      </c>
      <c r="S81" s="144">
        <v>10000</v>
      </c>
      <c r="T81" s="137">
        <f>SUM(Q81:S81)</f>
        <v>150000</v>
      </c>
      <c r="U81" s="138">
        <f>+H81+L81+P81+T81</f>
        <v>500000</v>
      </c>
      <c r="V81" s="139"/>
    </row>
    <row r="82" spans="1:22" ht="24">
      <c r="A82" s="112">
        <v>2.67</v>
      </c>
      <c r="B82" s="112" t="s">
        <v>817</v>
      </c>
      <c r="C82" s="212" t="s">
        <v>863</v>
      </c>
      <c r="D82" s="144">
        <v>76500</v>
      </c>
      <c r="E82" s="144"/>
      <c r="F82" s="144"/>
      <c r="G82" s="144">
        <v>20000</v>
      </c>
      <c r="H82" s="137">
        <f>SUM(E82:G82)</f>
        <v>20000</v>
      </c>
      <c r="I82" s="144"/>
      <c r="J82" s="144"/>
      <c r="K82" s="144"/>
      <c r="L82" s="137">
        <f>SUM(I82:K82)</f>
        <v>0</v>
      </c>
      <c r="M82" s="144"/>
      <c r="N82" s="144"/>
      <c r="O82" s="144">
        <v>30000</v>
      </c>
      <c r="P82" s="137">
        <f>SUM(M82:O82)</f>
        <v>30000</v>
      </c>
      <c r="Q82" s="144">
        <v>26500</v>
      </c>
      <c r="R82" s="144"/>
      <c r="S82" s="144"/>
      <c r="T82" s="137">
        <f>SUM(Q82:S82)</f>
        <v>26500</v>
      </c>
      <c r="U82" s="138">
        <f>+H82+L82+P82+T82</f>
        <v>76500</v>
      </c>
      <c r="V82" s="139"/>
    </row>
    <row r="83" spans="1:22" ht="43.5">
      <c r="A83" s="112">
        <v>2.68</v>
      </c>
      <c r="B83" s="112" t="s">
        <v>818</v>
      </c>
      <c r="C83" s="212" t="s">
        <v>864</v>
      </c>
      <c r="D83" s="144">
        <v>60700</v>
      </c>
      <c r="E83" s="144"/>
      <c r="F83" s="144"/>
      <c r="G83" s="144">
        <v>8000</v>
      </c>
      <c r="H83" s="137">
        <f>SUM(E83:G83)</f>
        <v>8000</v>
      </c>
      <c r="I83" s="144"/>
      <c r="J83" s="144"/>
      <c r="K83" s="144">
        <v>40000</v>
      </c>
      <c r="L83" s="137">
        <f>SUM(I83:K83)</f>
        <v>40000</v>
      </c>
      <c r="M83" s="144"/>
      <c r="N83" s="144"/>
      <c r="O83" s="144"/>
      <c r="P83" s="137">
        <f>SUM(M83:O83)</f>
        <v>0</v>
      </c>
      <c r="Q83" s="144"/>
      <c r="R83" s="144">
        <v>12700</v>
      </c>
      <c r="S83" s="144"/>
      <c r="T83" s="137">
        <f>SUM(Q83:S83)</f>
        <v>12700</v>
      </c>
      <c r="U83" s="138">
        <f>+H83+L83+P83+T83</f>
        <v>60700</v>
      </c>
      <c r="V83" s="139"/>
    </row>
    <row r="84" spans="1:22" ht="24">
      <c r="A84" s="112">
        <v>2.69</v>
      </c>
      <c r="B84" s="112" t="s">
        <v>819</v>
      </c>
      <c r="C84" s="213" t="s">
        <v>865</v>
      </c>
      <c r="D84" s="144">
        <v>130000</v>
      </c>
      <c r="E84" s="144">
        <v>15000</v>
      </c>
      <c r="F84" s="144"/>
      <c r="G84" s="144">
        <v>100000</v>
      </c>
      <c r="H84" s="137">
        <f aca="true" t="shared" si="22" ref="H84:H97">SUM(E84:G84)</f>
        <v>115000</v>
      </c>
      <c r="I84" s="144">
        <v>15000</v>
      </c>
      <c r="J84" s="144"/>
      <c r="K84" s="144"/>
      <c r="L84" s="137">
        <f aca="true" t="shared" si="23" ref="L84:L97">SUM(I84:K84)</f>
        <v>15000</v>
      </c>
      <c r="M84" s="144"/>
      <c r="N84" s="144"/>
      <c r="O84" s="144"/>
      <c r="P84" s="137">
        <f aca="true" t="shared" si="24" ref="P84:P97">SUM(M84:O84)</f>
        <v>0</v>
      </c>
      <c r="Q84" s="144"/>
      <c r="R84" s="144"/>
      <c r="S84" s="144"/>
      <c r="T84" s="137">
        <f aca="true" t="shared" si="25" ref="T84:T97">SUM(Q84:S84)</f>
        <v>0</v>
      </c>
      <c r="U84" s="138">
        <f aca="true" t="shared" si="26" ref="U84:U97">+H84+L84+P84+T84</f>
        <v>130000</v>
      </c>
      <c r="V84" s="139"/>
    </row>
    <row r="85" spans="1:22" ht="37.5">
      <c r="A85" s="132">
        <v>2.7</v>
      </c>
      <c r="B85" s="143" t="s">
        <v>820</v>
      </c>
      <c r="C85" s="212" t="s">
        <v>866</v>
      </c>
      <c r="D85" s="144">
        <v>35000</v>
      </c>
      <c r="E85" s="144"/>
      <c r="F85" s="144">
        <v>9000</v>
      </c>
      <c r="G85" s="144"/>
      <c r="H85" s="137">
        <f t="shared" si="22"/>
        <v>9000</v>
      </c>
      <c r="I85" s="144"/>
      <c r="J85" s="144"/>
      <c r="K85" s="144">
        <v>2000</v>
      </c>
      <c r="L85" s="137">
        <f t="shared" si="23"/>
        <v>2000</v>
      </c>
      <c r="M85" s="144"/>
      <c r="N85" s="144"/>
      <c r="O85" s="144">
        <v>14000</v>
      </c>
      <c r="P85" s="137">
        <f t="shared" si="24"/>
        <v>14000</v>
      </c>
      <c r="Q85" s="144"/>
      <c r="R85" s="144">
        <v>10000</v>
      </c>
      <c r="S85" s="144"/>
      <c r="T85" s="137">
        <f t="shared" si="25"/>
        <v>10000</v>
      </c>
      <c r="U85" s="138">
        <f t="shared" si="26"/>
        <v>35000</v>
      </c>
      <c r="V85" s="139"/>
    </row>
    <row r="86" spans="1:22" ht="43.5">
      <c r="A86" s="112">
        <v>2.71</v>
      </c>
      <c r="B86" s="112" t="s">
        <v>821</v>
      </c>
      <c r="C86" s="212" t="s">
        <v>867</v>
      </c>
      <c r="D86" s="144">
        <v>15790</v>
      </c>
      <c r="E86" s="144"/>
      <c r="F86" s="144"/>
      <c r="G86" s="144"/>
      <c r="H86" s="137">
        <f t="shared" si="22"/>
        <v>0</v>
      </c>
      <c r="I86" s="144"/>
      <c r="J86" s="144"/>
      <c r="K86" s="144">
        <v>15790</v>
      </c>
      <c r="L86" s="137">
        <f t="shared" si="23"/>
        <v>15790</v>
      </c>
      <c r="M86" s="144"/>
      <c r="N86" s="144"/>
      <c r="O86" s="144"/>
      <c r="P86" s="137">
        <f t="shared" si="24"/>
        <v>0</v>
      </c>
      <c r="Q86" s="144"/>
      <c r="R86" s="144"/>
      <c r="S86" s="144"/>
      <c r="T86" s="137">
        <f t="shared" si="25"/>
        <v>0</v>
      </c>
      <c r="U86" s="138">
        <f t="shared" si="26"/>
        <v>15790</v>
      </c>
      <c r="V86" s="139"/>
    </row>
    <row r="87" spans="1:22" ht="24">
      <c r="A87" s="112">
        <v>2.72</v>
      </c>
      <c r="B87" s="112" t="s">
        <v>822</v>
      </c>
      <c r="C87" s="212" t="s">
        <v>858</v>
      </c>
      <c r="D87" s="144">
        <v>120000</v>
      </c>
      <c r="E87" s="144"/>
      <c r="F87" s="144"/>
      <c r="G87" s="144">
        <v>120000</v>
      </c>
      <c r="H87" s="137">
        <f t="shared" si="22"/>
        <v>120000</v>
      </c>
      <c r="I87" s="144"/>
      <c r="J87" s="144"/>
      <c r="K87" s="144"/>
      <c r="L87" s="137">
        <f t="shared" si="23"/>
        <v>0</v>
      </c>
      <c r="M87" s="144"/>
      <c r="N87" s="144"/>
      <c r="O87" s="144"/>
      <c r="P87" s="137">
        <f t="shared" si="24"/>
        <v>0</v>
      </c>
      <c r="Q87" s="144"/>
      <c r="R87" s="144"/>
      <c r="S87" s="144"/>
      <c r="T87" s="137">
        <f t="shared" si="25"/>
        <v>0</v>
      </c>
      <c r="U87" s="138">
        <f t="shared" si="26"/>
        <v>120000</v>
      </c>
      <c r="V87" s="139"/>
    </row>
    <row r="88" spans="1:22" ht="43.5">
      <c r="A88" s="112">
        <v>2.73</v>
      </c>
      <c r="B88" s="112" t="s">
        <v>823</v>
      </c>
      <c r="C88" s="212" t="s">
        <v>858</v>
      </c>
      <c r="D88" s="144">
        <v>63000</v>
      </c>
      <c r="E88" s="144"/>
      <c r="F88" s="144"/>
      <c r="G88" s="144">
        <v>63000</v>
      </c>
      <c r="H88" s="137">
        <f t="shared" si="22"/>
        <v>63000</v>
      </c>
      <c r="I88" s="144"/>
      <c r="J88" s="144"/>
      <c r="K88" s="144"/>
      <c r="L88" s="137">
        <f t="shared" si="23"/>
        <v>0</v>
      </c>
      <c r="M88" s="144"/>
      <c r="N88" s="144"/>
      <c r="O88" s="144"/>
      <c r="P88" s="137">
        <f t="shared" si="24"/>
        <v>0</v>
      </c>
      <c r="Q88" s="144"/>
      <c r="R88" s="144"/>
      <c r="S88" s="144"/>
      <c r="T88" s="137">
        <f t="shared" si="25"/>
        <v>0</v>
      </c>
      <c r="U88" s="138">
        <f t="shared" si="26"/>
        <v>63000</v>
      </c>
      <c r="V88" s="139"/>
    </row>
    <row r="89" spans="1:22" ht="24">
      <c r="A89" s="112">
        <v>2.74</v>
      </c>
      <c r="B89" s="112" t="s">
        <v>824</v>
      </c>
      <c r="C89" s="212" t="s">
        <v>868</v>
      </c>
      <c r="D89" s="144">
        <v>150000</v>
      </c>
      <c r="E89" s="144"/>
      <c r="F89" s="144">
        <v>80000</v>
      </c>
      <c r="G89" s="144">
        <v>20000</v>
      </c>
      <c r="H89" s="137">
        <f t="shared" si="22"/>
        <v>100000</v>
      </c>
      <c r="I89" s="144">
        <v>20000</v>
      </c>
      <c r="J89" s="144">
        <v>15000</v>
      </c>
      <c r="K89" s="144">
        <v>15000</v>
      </c>
      <c r="L89" s="137">
        <f t="shared" si="23"/>
        <v>50000</v>
      </c>
      <c r="M89" s="144"/>
      <c r="N89" s="144"/>
      <c r="O89" s="144"/>
      <c r="P89" s="137">
        <f t="shared" si="24"/>
        <v>0</v>
      </c>
      <c r="Q89" s="144"/>
      <c r="R89" s="144"/>
      <c r="S89" s="144"/>
      <c r="T89" s="137">
        <f t="shared" si="25"/>
        <v>0</v>
      </c>
      <c r="U89" s="138">
        <f t="shared" si="26"/>
        <v>150000</v>
      </c>
      <c r="V89" s="139"/>
    </row>
    <row r="90" spans="1:22" ht="24">
      <c r="A90" s="112">
        <v>2.75</v>
      </c>
      <c r="B90" s="112" t="s">
        <v>825</v>
      </c>
      <c r="C90" s="213" t="s">
        <v>869</v>
      </c>
      <c r="D90" s="144">
        <v>376000</v>
      </c>
      <c r="E90" s="144">
        <v>31000</v>
      </c>
      <c r="F90" s="144">
        <v>31000</v>
      </c>
      <c r="G90" s="144">
        <v>31000</v>
      </c>
      <c r="H90" s="137">
        <f t="shared" si="22"/>
        <v>93000</v>
      </c>
      <c r="I90" s="144">
        <v>31000</v>
      </c>
      <c r="J90" s="144">
        <v>31000</v>
      </c>
      <c r="K90" s="144">
        <v>31000</v>
      </c>
      <c r="L90" s="137">
        <f t="shared" si="23"/>
        <v>93000</v>
      </c>
      <c r="M90" s="144">
        <v>31000</v>
      </c>
      <c r="N90" s="144">
        <v>31000</v>
      </c>
      <c r="O90" s="144">
        <v>31000</v>
      </c>
      <c r="P90" s="137">
        <f t="shared" si="24"/>
        <v>93000</v>
      </c>
      <c r="Q90" s="144">
        <v>31000</v>
      </c>
      <c r="R90" s="144">
        <v>35000</v>
      </c>
      <c r="S90" s="144">
        <v>31000</v>
      </c>
      <c r="T90" s="137">
        <f t="shared" si="25"/>
        <v>97000</v>
      </c>
      <c r="U90" s="138">
        <f t="shared" si="26"/>
        <v>376000</v>
      </c>
      <c r="V90" s="139"/>
    </row>
    <row r="91" spans="1:22" ht="24">
      <c r="A91" s="112">
        <v>2.76</v>
      </c>
      <c r="B91" s="112" t="s">
        <v>826</v>
      </c>
      <c r="C91" s="213" t="s">
        <v>869</v>
      </c>
      <c r="D91" s="144">
        <v>620000</v>
      </c>
      <c r="E91" s="144">
        <v>40000</v>
      </c>
      <c r="F91" s="144">
        <v>40000</v>
      </c>
      <c r="G91" s="144">
        <v>40000</v>
      </c>
      <c r="H91" s="137">
        <f t="shared" si="22"/>
        <v>120000</v>
      </c>
      <c r="I91" s="144">
        <v>40000</v>
      </c>
      <c r="J91" s="144">
        <v>40000</v>
      </c>
      <c r="K91" s="144">
        <v>40000</v>
      </c>
      <c r="L91" s="137">
        <f t="shared" si="23"/>
        <v>120000</v>
      </c>
      <c r="M91" s="144">
        <v>40000</v>
      </c>
      <c r="N91" s="144">
        <v>100000</v>
      </c>
      <c r="O91" s="144">
        <v>70000</v>
      </c>
      <c r="P91" s="137">
        <f t="shared" si="24"/>
        <v>210000</v>
      </c>
      <c r="Q91" s="144">
        <v>50000</v>
      </c>
      <c r="R91" s="144">
        <v>50000</v>
      </c>
      <c r="S91" s="144">
        <v>50000</v>
      </c>
      <c r="T91" s="137">
        <f t="shared" si="25"/>
        <v>150000</v>
      </c>
      <c r="U91" s="138">
        <f t="shared" si="26"/>
        <v>600000</v>
      </c>
      <c r="V91" s="139"/>
    </row>
    <row r="92" spans="1:22" ht="24">
      <c r="A92" s="112">
        <v>2.77</v>
      </c>
      <c r="B92" s="112" t="s">
        <v>827</v>
      </c>
      <c r="C92" s="212" t="s">
        <v>870</v>
      </c>
      <c r="D92" s="144">
        <v>20000</v>
      </c>
      <c r="E92" s="144"/>
      <c r="F92" s="144">
        <v>10000</v>
      </c>
      <c r="G92" s="144"/>
      <c r="H92" s="137">
        <f t="shared" si="22"/>
        <v>10000</v>
      </c>
      <c r="I92" s="144"/>
      <c r="J92" s="144"/>
      <c r="K92" s="144"/>
      <c r="L92" s="137">
        <f t="shared" si="23"/>
        <v>0</v>
      </c>
      <c r="M92" s="144"/>
      <c r="N92" s="144"/>
      <c r="O92" s="144">
        <v>10000</v>
      </c>
      <c r="P92" s="137">
        <f t="shared" si="24"/>
        <v>10000</v>
      </c>
      <c r="Q92" s="144"/>
      <c r="R92" s="144"/>
      <c r="S92" s="144"/>
      <c r="T92" s="137">
        <f t="shared" si="25"/>
        <v>0</v>
      </c>
      <c r="U92" s="138">
        <f t="shared" si="26"/>
        <v>20000</v>
      </c>
      <c r="V92" s="139"/>
    </row>
    <row r="93" spans="1:22" ht="24">
      <c r="A93" s="112">
        <v>2.78</v>
      </c>
      <c r="B93" s="112" t="s">
        <v>828</v>
      </c>
      <c r="C93" s="212" t="s">
        <v>871</v>
      </c>
      <c r="D93" s="144">
        <v>20000</v>
      </c>
      <c r="E93" s="144"/>
      <c r="F93" s="144">
        <v>10000</v>
      </c>
      <c r="G93" s="144"/>
      <c r="H93" s="137">
        <f t="shared" si="22"/>
        <v>10000</v>
      </c>
      <c r="I93" s="144"/>
      <c r="J93" s="144"/>
      <c r="K93" s="144"/>
      <c r="L93" s="137">
        <f t="shared" si="23"/>
        <v>0</v>
      </c>
      <c r="M93" s="144"/>
      <c r="N93" s="144"/>
      <c r="O93" s="144">
        <v>10000</v>
      </c>
      <c r="P93" s="137">
        <f t="shared" si="24"/>
        <v>10000</v>
      </c>
      <c r="Q93" s="144"/>
      <c r="R93" s="144"/>
      <c r="S93" s="144"/>
      <c r="T93" s="137">
        <f t="shared" si="25"/>
        <v>0</v>
      </c>
      <c r="U93" s="138">
        <f t="shared" si="26"/>
        <v>20000</v>
      </c>
      <c r="V93" s="139"/>
    </row>
    <row r="94" spans="1:22" ht="24">
      <c r="A94" s="112">
        <v>2.79</v>
      </c>
      <c r="B94" s="112" t="s">
        <v>829</v>
      </c>
      <c r="C94" s="212" t="s">
        <v>868</v>
      </c>
      <c r="D94" s="144">
        <v>200000</v>
      </c>
      <c r="E94" s="144">
        <v>20000</v>
      </c>
      <c r="F94" s="144">
        <v>15000</v>
      </c>
      <c r="G94" s="144">
        <v>15000</v>
      </c>
      <c r="H94" s="137">
        <f t="shared" si="22"/>
        <v>50000</v>
      </c>
      <c r="I94" s="144">
        <v>20000</v>
      </c>
      <c r="J94" s="144">
        <v>30000</v>
      </c>
      <c r="K94" s="144"/>
      <c r="L94" s="137">
        <f t="shared" si="23"/>
        <v>50000</v>
      </c>
      <c r="M94" s="144">
        <v>20000</v>
      </c>
      <c r="N94" s="144">
        <v>20000</v>
      </c>
      <c r="O94" s="144">
        <v>20000</v>
      </c>
      <c r="P94" s="137">
        <f t="shared" si="24"/>
        <v>60000</v>
      </c>
      <c r="Q94" s="144">
        <v>20000</v>
      </c>
      <c r="R94" s="144">
        <v>20000</v>
      </c>
      <c r="S94" s="144"/>
      <c r="T94" s="137">
        <f t="shared" si="25"/>
        <v>40000</v>
      </c>
      <c r="U94" s="138">
        <f t="shared" si="26"/>
        <v>200000</v>
      </c>
      <c r="V94" s="139"/>
    </row>
    <row r="95" spans="1:22" ht="24">
      <c r="A95" s="132">
        <v>2.8</v>
      </c>
      <c r="B95" s="112" t="s">
        <v>830</v>
      </c>
      <c r="C95" s="212" t="s">
        <v>872</v>
      </c>
      <c r="D95" s="144">
        <v>21000</v>
      </c>
      <c r="E95" s="144"/>
      <c r="F95" s="144"/>
      <c r="G95" s="144"/>
      <c r="H95" s="137">
        <f t="shared" si="22"/>
        <v>0</v>
      </c>
      <c r="I95" s="144"/>
      <c r="J95" s="144">
        <v>21000</v>
      </c>
      <c r="K95" s="144"/>
      <c r="L95" s="137">
        <f t="shared" si="23"/>
        <v>21000</v>
      </c>
      <c r="M95" s="144"/>
      <c r="N95" s="144"/>
      <c r="O95" s="144"/>
      <c r="P95" s="137">
        <f t="shared" si="24"/>
        <v>0</v>
      </c>
      <c r="Q95" s="144"/>
      <c r="R95" s="144"/>
      <c r="S95" s="144"/>
      <c r="T95" s="137">
        <f t="shared" si="25"/>
        <v>0</v>
      </c>
      <c r="U95" s="138">
        <f t="shared" si="26"/>
        <v>21000</v>
      </c>
      <c r="V95" s="139"/>
    </row>
    <row r="96" spans="1:22" ht="24">
      <c r="A96" s="112">
        <v>2.81</v>
      </c>
      <c r="B96" s="112" t="s">
        <v>831</v>
      </c>
      <c r="C96" s="212" t="s">
        <v>835</v>
      </c>
      <c r="D96" s="144">
        <v>9000</v>
      </c>
      <c r="E96" s="144"/>
      <c r="F96" s="144">
        <v>9000</v>
      </c>
      <c r="G96" s="144"/>
      <c r="H96" s="137">
        <f t="shared" si="22"/>
        <v>9000</v>
      </c>
      <c r="I96" s="144"/>
      <c r="J96" s="144"/>
      <c r="K96" s="144"/>
      <c r="L96" s="137">
        <f t="shared" si="23"/>
        <v>0</v>
      </c>
      <c r="M96" s="144"/>
      <c r="N96" s="144"/>
      <c r="O96" s="144"/>
      <c r="P96" s="137">
        <f t="shared" si="24"/>
        <v>0</v>
      </c>
      <c r="Q96" s="144"/>
      <c r="R96" s="144"/>
      <c r="S96" s="144"/>
      <c r="T96" s="137">
        <f t="shared" si="25"/>
        <v>0</v>
      </c>
      <c r="U96" s="138">
        <f t="shared" si="26"/>
        <v>9000</v>
      </c>
      <c r="V96" s="139"/>
    </row>
    <row r="97" spans="1:22" ht="43.5">
      <c r="A97" s="112">
        <v>2.82</v>
      </c>
      <c r="B97" s="112" t="s">
        <v>832</v>
      </c>
      <c r="C97" s="212" t="s">
        <v>871</v>
      </c>
      <c r="D97" s="144">
        <v>4000</v>
      </c>
      <c r="E97" s="144"/>
      <c r="F97" s="144"/>
      <c r="G97" s="144"/>
      <c r="H97" s="137">
        <f t="shared" si="22"/>
        <v>0</v>
      </c>
      <c r="I97" s="144">
        <v>4000</v>
      </c>
      <c r="J97" s="144"/>
      <c r="K97" s="144"/>
      <c r="L97" s="137">
        <f t="shared" si="23"/>
        <v>4000</v>
      </c>
      <c r="M97" s="144"/>
      <c r="N97" s="144"/>
      <c r="O97" s="144"/>
      <c r="P97" s="137">
        <f t="shared" si="24"/>
        <v>0</v>
      </c>
      <c r="Q97" s="144"/>
      <c r="R97" s="144"/>
      <c r="S97" s="144"/>
      <c r="T97" s="137">
        <f t="shared" si="25"/>
        <v>0</v>
      </c>
      <c r="U97" s="138">
        <f t="shared" si="26"/>
        <v>4000</v>
      </c>
      <c r="V97" s="139"/>
    </row>
    <row r="98" spans="1:22" ht="24">
      <c r="A98" s="112"/>
      <c r="B98" s="112"/>
      <c r="C98" s="143"/>
      <c r="D98" s="144"/>
      <c r="E98" s="144"/>
      <c r="F98" s="144"/>
      <c r="G98" s="144"/>
      <c r="H98" s="137">
        <f aca="true" t="shared" si="27" ref="H98:H111">SUM(E98:G98)</f>
        <v>0</v>
      </c>
      <c r="I98" s="144"/>
      <c r="J98" s="144"/>
      <c r="K98" s="144"/>
      <c r="L98" s="137">
        <f aca="true" t="shared" si="28" ref="L98:L111">SUM(I98:K98)</f>
        <v>0</v>
      </c>
      <c r="M98" s="144"/>
      <c r="N98" s="144"/>
      <c r="O98" s="144"/>
      <c r="P98" s="137">
        <f aca="true" t="shared" si="29" ref="P98:P111">SUM(M98:O98)</f>
        <v>0</v>
      </c>
      <c r="Q98" s="144"/>
      <c r="R98" s="144"/>
      <c r="S98" s="144"/>
      <c r="T98" s="137">
        <f>SUM(Q98:S98)</f>
        <v>0</v>
      </c>
      <c r="U98" s="138">
        <f>+H98+L98+P98+T98</f>
        <v>0</v>
      </c>
      <c r="V98" s="139"/>
    </row>
    <row r="99" spans="1:22" ht="44.25">
      <c r="A99" s="131">
        <v>3</v>
      </c>
      <c r="B99" s="156" t="s">
        <v>400</v>
      </c>
      <c r="C99" s="140"/>
      <c r="D99" s="141">
        <f>SUM(D100:D120)</f>
        <v>14361555</v>
      </c>
      <c r="E99" s="142"/>
      <c r="F99" s="142"/>
      <c r="G99" s="142"/>
      <c r="H99" s="137">
        <f t="shared" si="27"/>
        <v>0</v>
      </c>
      <c r="I99" s="142"/>
      <c r="J99" s="142"/>
      <c r="K99" s="142"/>
      <c r="L99" s="137">
        <f t="shared" si="28"/>
        <v>0</v>
      </c>
      <c r="M99" s="142"/>
      <c r="N99" s="142"/>
      <c r="O99" s="142"/>
      <c r="P99" s="137">
        <f t="shared" si="29"/>
        <v>0</v>
      </c>
      <c r="Q99" s="142"/>
      <c r="R99" s="142"/>
      <c r="S99" s="142"/>
      <c r="T99" s="142"/>
      <c r="U99" s="142"/>
      <c r="V99" s="139"/>
    </row>
    <row r="100" spans="1:22" ht="108.75">
      <c r="A100" s="112">
        <v>3.1</v>
      </c>
      <c r="B100" s="112" t="s">
        <v>735</v>
      </c>
      <c r="C100" s="143"/>
      <c r="D100" s="144">
        <v>50000</v>
      </c>
      <c r="E100" s="144"/>
      <c r="F100" s="144"/>
      <c r="G100" s="144"/>
      <c r="H100" s="137">
        <f t="shared" si="27"/>
        <v>0</v>
      </c>
      <c r="I100" s="144"/>
      <c r="J100" s="144">
        <v>30000</v>
      </c>
      <c r="K100" s="144"/>
      <c r="L100" s="137">
        <f t="shared" si="28"/>
        <v>30000</v>
      </c>
      <c r="M100" s="144"/>
      <c r="N100" s="144"/>
      <c r="O100" s="144">
        <v>20000</v>
      </c>
      <c r="P100" s="137">
        <f t="shared" si="29"/>
        <v>20000</v>
      </c>
      <c r="Q100" s="144"/>
      <c r="R100" s="144"/>
      <c r="S100" s="144"/>
      <c r="T100" s="137">
        <f aca="true" t="shared" si="30" ref="T100:T120">SUM(Q100:S100)</f>
        <v>0</v>
      </c>
      <c r="U100" s="138">
        <f aca="true" t="shared" si="31" ref="U100:U120">+H100+L100+P100+T100</f>
        <v>50000</v>
      </c>
      <c r="V100" s="139"/>
    </row>
    <row r="101" spans="1:22" ht="65.25">
      <c r="A101" s="112">
        <v>3.2</v>
      </c>
      <c r="B101" s="112" t="s">
        <v>736</v>
      </c>
      <c r="C101" s="143"/>
      <c r="D101" s="144">
        <v>227500</v>
      </c>
      <c r="E101" s="144"/>
      <c r="F101" s="144"/>
      <c r="G101" s="144"/>
      <c r="H101" s="137">
        <f t="shared" si="27"/>
        <v>0</v>
      </c>
      <c r="I101" s="144"/>
      <c r="J101" s="144"/>
      <c r="K101" s="144">
        <v>150000</v>
      </c>
      <c r="L101" s="137">
        <f t="shared" si="28"/>
        <v>150000</v>
      </c>
      <c r="M101" s="144"/>
      <c r="N101" s="144"/>
      <c r="O101" s="144">
        <v>77500</v>
      </c>
      <c r="P101" s="137">
        <f t="shared" si="29"/>
        <v>77500</v>
      </c>
      <c r="Q101" s="144"/>
      <c r="R101" s="144"/>
      <c r="S101" s="144"/>
      <c r="T101" s="137">
        <f t="shared" si="30"/>
        <v>0</v>
      </c>
      <c r="U101" s="138">
        <f t="shared" si="31"/>
        <v>227500</v>
      </c>
      <c r="V101" s="139"/>
    </row>
    <row r="102" spans="1:22" ht="65.25">
      <c r="A102" s="112">
        <v>3.3</v>
      </c>
      <c r="B102" s="112" t="s">
        <v>737</v>
      </c>
      <c r="C102" s="143"/>
      <c r="D102" s="144">
        <v>170000</v>
      </c>
      <c r="E102" s="144"/>
      <c r="F102" s="144"/>
      <c r="G102" s="144"/>
      <c r="H102" s="137">
        <f t="shared" si="27"/>
        <v>0</v>
      </c>
      <c r="I102" s="144">
        <v>100000</v>
      </c>
      <c r="J102" s="144">
        <v>70000</v>
      </c>
      <c r="K102" s="144"/>
      <c r="L102" s="137">
        <f t="shared" si="28"/>
        <v>170000</v>
      </c>
      <c r="M102" s="144"/>
      <c r="N102" s="144"/>
      <c r="O102" s="144"/>
      <c r="P102" s="137">
        <f t="shared" si="29"/>
        <v>0</v>
      </c>
      <c r="Q102" s="144"/>
      <c r="R102" s="144"/>
      <c r="S102" s="144"/>
      <c r="T102" s="137">
        <f t="shared" si="30"/>
        <v>0</v>
      </c>
      <c r="U102" s="138">
        <f t="shared" si="31"/>
        <v>170000</v>
      </c>
      <c r="V102" s="139"/>
    </row>
    <row r="103" spans="1:22" ht="43.5">
      <c r="A103" s="112">
        <v>3.4</v>
      </c>
      <c r="B103" s="112" t="s">
        <v>738</v>
      </c>
      <c r="C103" s="143"/>
      <c r="D103" s="144">
        <v>102000</v>
      </c>
      <c r="E103" s="144"/>
      <c r="F103" s="144"/>
      <c r="G103" s="144"/>
      <c r="H103" s="137">
        <f t="shared" si="27"/>
        <v>0</v>
      </c>
      <c r="I103" s="144"/>
      <c r="J103" s="144">
        <v>50000</v>
      </c>
      <c r="K103" s="144"/>
      <c r="L103" s="137">
        <f t="shared" si="28"/>
        <v>50000</v>
      </c>
      <c r="M103" s="144"/>
      <c r="N103" s="144">
        <v>52000</v>
      </c>
      <c r="O103" s="144"/>
      <c r="P103" s="137">
        <f t="shared" si="29"/>
        <v>52000</v>
      </c>
      <c r="Q103" s="144"/>
      <c r="R103" s="144"/>
      <c r="S103" s="144"/>
      <c r="T103" s="137">
        <f t="shared" si="30"/>
        <v>0</v>
      </c>
      <c r="U103" s="138">
        <f t="shared" si="31"/>
        <v>102000</v>
      </c>
      <c r="V103" s="139"/>
    </row>
    <row r="104" spans="1:22" ht="65.25">
      <c r="A104" s="112">
        <v>3.5</v>
      </c>
      <c r="B104" s="112" t="s">
        <v>739</v>
      </c>
      <c r="C104" s="143"/>
      <c r="D104" s="144">
        <v>40000</v>
      </c>
      <c r="E104" s="144"/>
      <c r="F104" s="144"/>
      <c r="G104" s="144"/>
      <c r="H104" s="137">
        <f t="shared" si="27"/>
        <v>0</v>
      </c>
      <c r="I104" s="144"/>
      <c r="J104" s="144"/>
      <c r="K104" s="144"/>
      <c r="L104" s="137">
        <f t="shared" si="28"/>
        <v>0</v>
      </c>
      <c r="M104" s="144"/>
      <c r="N104" s="144">
        <v>40000</v>
      </c>
      <c r="O104" s="144"/>
      <c r="P104" s="137">
        <f t="shared" si="29"/>
        <v>40000</v>
      </c>
      <c r="Q104" s="144"/>
      <c r="R104" s="144"/>
      <c r="S104" s="144"/>
      <c r="T104" s="137">
        <f t="shared" si="30"/>
        <v>0</v>
      </c>
      <c r="U104" s="138">
        <f t="shared" si="31"/>
        <v>40000</v>
      </c>
      <c r="V104" s="139"/>
    </row>
    <row r="105" spans="1:22" ht="65.25">
      <c r="A105" s="112">
        <v>3.6</v>
      </c>
      <c r="B105" s="112" t="s">
        <v>740</v>
      </c>
      <c r="C105" s="143"/>
      <c r="D105" s="144">
        <v>870000</v>
      </c>
      <c r="E105" s="144"/>
      <c r="F105" s="144"/>
      <c r="G105" s="144"/>
      <c r="H105" s="137">
        <f t="shared" si="27"/>
        <v>0</v>
      </c>
      <c r="I105" s="144"/>
      <c r="J105" s="144">
        <v>470000</v>
      </c>
      <c r="K105" s="144"/>
      <c r="L105" s="137">
        <f t="shared" si="28"/>
        <v>470000</v>
      </c>
      <c r="M105" s="144"/>
      <c r="N105" s="144"/>
      <c r="O105" s="144">
        <v>400000</v>
      </c>
      <c r="P105" s="137">
        <f t="shared" si="29"/>
        <v>400000</v>
      </c>
      <c r="Q105" s="144"/>
      <c r="R105" s="144"/>
      <c r="S105" s="144"/>
      <c r="T105" s="137">
        <f t="shared" si="30"/>
        <v>0</v>
      </c>
      <c r="U105" s="138">
        <f t="shared" si="31"/>
        <v>870000</v>
      </c>
      <c r="V105" s="139"/>
    </row>
    <row r="106" spans="1:22" ht="65.25">
      <c r="A106" s="112">
        <v>3.7</v>
      </c>
      <c r="B106" s="112" t="s">
        <v>741</v>
      </c>
      <c r="C106" s="143"/>
      <c r="D106" s="144">
        <v>416100</v>
      </c>
      <c r="E106" s="144"/>
      <c r="F106" s="144"/>
      <c r="G106" s="144"/>
      <c r="H106" s="137">
        <f t="shared" si="27"/>
        <v>0</v>
      </c>
      <c r="I106" s="144">
        <v>216100</v>
      </c>
      <c r="J106" s="144"/>
      <c r="K106" s="144"/>
      <c r="L106" s="137">
        <f t="shared" si="28"/>
        <v>216100</v>
      </c>
      <c r="M106" s="144"/>
      <c r="N106" s="144">
        <v>200000</v>
      </c>
      <c r="O106" s="144"/>
      <c r="P106" s="137">
        <f t="shared" si="29"/>
        <v>200000</v>
      </c>
      <c r="Q106" s="144"/>
      <c r="R106" s="144"/>
      <c r="S106" s="144"/>
      <c r="T106" s="137">
        <f t="shared" si="30"/>
        <v>0</v>
      </c>
      <c r="U106" s="138">
        <f t="shared" si="31"/>
        <v>416100</v>
      </c>
      <c r="V106" s="139"/>
    </row>
    <row r="107" spans="1:22" ht="43.5">
      <c r="A107" s="112">
        <v>3.8</v>
      </c>
      <c r="B107" s="112" t="s">
        <v>742</v>
      </c>
      <c r="C107" s="143"/>
      <c r="D107" s="144">
        <v>540000</v>
      </c>
      <c r="E107" s="144"/>
      <c r="F107" s="144"/>
      <c r="G107" s="144"/>
      <c r="H107" s="137">
        <f t="shared" si="27"/>
        <v>0</v>
      </c>
      <c r="I107" s="144">
        <v>100000</v>
      </c>
      <c r="J107" s="144">
        <v>120000</v>
      </c>
      <c r="K107" s="144"/>
      <c r="L107" s="137">
        <f t="shared" si="28"/>
        <v>220000</v>
      </c>
      <c r="M107" s="144"/>
      <c r="N107" s="144">
        <v>100000</v>
      </c>
      <c r="O107" s="144">
        <v>100000</v>
      </c>
      <c r="P107" s="137">
        <f t="shared" si="29"/>
        <v>200000</v>
      </c>
      <c r="Q107" s="144">
        <v>120000</v>
      </c>
      <c r="R107" s="144"/>
      <c r="S107" s="144"/>
      <c r="T107" s="137">
        <f t="shared" si="30"/>
        <v>120000</v>
      </c>
      <c r="U107" s="138">
        <f t="shared" si="31"/>
        <v>540000</v>
      </c>
      <c r="V107" s="139"/>
    </row>
    <row r="108" spans="1:22" ht="43.5">
      <c r="A108" s="112">
        <v>3.9</v>
      </c>
      <c r="B108" s="112" t="s">
        <v>743</v>
      </c>
      <c r="C108" s="143"/>
      <c r="D108" s="144">
        <v>80000</v>
      </c>
      <c r="E108" s="144"/>
      <c r="F108" s="144"/>
      <c r="G108" s="144"/>
      <c r="H108" s="137">
        <f t="shared" si="27"/>
        <v>0</v>
      </c>
      <c r="I108" s="144"/>
      <c r="J108" s="144">
        <v>40000</v>
      </c>
      <c r="K108" s="144"/>
      <c r="L108" s="137">
        <f t="shared" si="28"/>
        <v>40000</v>
      </c>
      <c r="M108" s="144"/>
      <c r="N108" s="144"/>
      <c r="O108" s="144">
        <v>40000</v>
      </c>
      <c r="P108" s="137">
        <f t="shared" si="29"/>
        <v>40000</v>
      </c>
      <c r="Q108" s="144"/>
      <c r="R108" s="144"/>
      <c r="S108" s="144"/>
      <c r="T108" s="137">
        <f t="shared" si="30"/>
        <v>0</v>
      </c>
      <c r="U108" s="138">
        <f t="shared" si="31"/>
        <v>80000</v>
      </c>
      <c r="V108" s="139"/>
    </row>
    <row r="109" spans="1:22" ht="43.5">
      <c r="A109" s="132">
        <v>3.1</v>
      </c>
      <c r="B109" s="112" t="s">
        <v>744</v>
      </c>
      <c r="C109" s="143"/>
      <c r="D109" s="144">
        <v>120000</v>
      </c>
      <c r="E109" s="144"/>
      <c r="F109" s="144"/>
      <c r="G109" s="144"/>
      <c r="H109" s="137">
        <f t="shared" si="27"/>
        <v>0</v>
      </c>
      <c r="I109" s="144"/>
      <c r="J109" s="144">
        <v>70000</v>
      </c>
      <c r="K109" s="144"/>
      <c r="L109" s="137">
        <f t="shared" si="28"/>
        <v>70000</v>
      </c>
      <c r="M109" s="144"/>
      <c r="N109" s="144"/>
      <c r="O109" s="144">
        <v>50000</v>
      </c>
      <c r="P109" s="137">
        <f t="shared" si="29"/>
        <v>50000</v>
      </c>
      <c r="Q109" s="144"/>
      <c r="R109" s="144"/>
      <c r="S109" s="144"/>
      <c r="T109" s="137">
        <f t="shared" si="30"/>
        <v>0</v>
      </c>
      <c r="U109" s="138">
        <f t="shared" si="31"/>
        <v>120000</v>
      </c>
      <c r="V109" s="139"/>
    </row>
    <row r="110" spans="1:22" ht="43.5">
      <c r="A110" s="132">
        <v>3.11</v>
      </c>
      <c r="B110" s="112" t="s">
        <v>745</v>
      </c>
      <c r="C110" s="143"/>
      <c r="D110" s="144">
        <v>80000</v>
      </c>
      <c r="E110" s="144"/>
      <c r="F110" s="144"/>
      <c r="G110" s="144"/>
      <c r="H110" s="137">
        <f t="shared" si="27"/>
        <v>0</v>
      </c>
      <c r="I110" s="144"/>
      <c r="J110" s="144"/>
      <c r="K110" s="144"/>
      <c r="L110" s="137">
        <f t="shared" si="28"/>
        <v>0</v>
      </c>
      <c r="M110" s="144"/>
      <c r="N110" s="144"/>
      <c r="O110" s="144"/>
      <c r="P110" s="137">
        <f t="shared" si="29"/>
        <v>0</v>
      </c>
      <c r="Q110" s="144"/>
      <c r="R110" s="144"/>
      <c r="S110" s="144"/>
      <c r="T110" s="137">
        <f t="shared" si="30"/>
        <v>0</v>
      </c>
      <c r="U110" s="138">
        <f t="shared" si="31"/>
        <v>0</v>
      </c>
      <c r="V110" s="139"/>
    </row>
    <row r="111" spans="1:22" ht="43.5">
      <c r="A111" s="132">
        <v>3.12</v>
      </c>
      <c r="B111" s="112" t="s">
        <v>746</v>
      </c>
      <c r="C111" s="143"/>
      <c r="D111" s="144">
        <v>110000</v>
      </c>
      <c r="E111" s="144"/>
      <c r="F111" s="144"/>
      <c r="G111" s="144"/>
      <c r="H111" s="137">
        <f t="shared" si="27"/>
        <v>0</v>
      </c>
      <c r="I111" s="144"/>
      <c r="J111" s="144"/>
      <c r="K111" s="144"/>
      <c r="L111" s="137">
        <f t="shared" si="28"/>
        <v>0</v>
      </c>
      <c r="M111" s="144"/>
      <c r="N111" s="144"/>
      <c r="O111" s="144"/>
      <c r="P111" s="137">
        <f t="shared" si="29"/>
        <v>0</v>
      </c>
      <c r="Q111" s="144"/>
      <c r="R111" s="144"/>
      <c r="S111" s="144"/>
      <c r="T111" s="137">
        <f t="shared" si="30"/>
        <v>0</v>
      </c>
      <c r="U111" s="138">
        <f t="shared" si="31"/>
        <v>0</v>
      </c>
      <c r="V111" s="139"/>
    </row>
    <row r="112" spans="1:22" s="165" customFormat="1" ht="43.5">
      <c r="A112" s="163">
        <v>3.13</v>
      </c>
      <c r="B112" s="113" t="s">
        <v>747</v>
      </c>
      <c r="C112" s="145"/>
      <c r="D112" s="146">
        <v>7500000</v>
      </c>
      <c r="E112" s="146"/>
      <c r="F112" s="146"/>
      <c r="G112" s="146">
        <v>7500000</v>
      </c>
      <c r="H112" s="147">
        <f aca="true" t="shared" si="32" ref="H112:H129">SUM(E112:G112)</f>
        <v>7500000</v>
      </c>
      <c r="I112" s="146"/>
      <c r="J112" s="146"/>
      <c r="K112" s="146"/>
      <c r="L112" s="147">
        <f aca="true" t="shared" si="33" ref="L112:L129">SUM(I112:K112)</f>
        <v>0</v>
      </c>
      <c r="M112" s="146"/>
      <c r="N112" s="146"/>
      <c r="O112" s="146"/>
      <c r="P112" s="147">
        <f aca="true" t="shared" si="34" ref="P112:P129">SUM(M112:O112)</f>
        <v>0</v>
      </c>
      <c r="Q112" s="146"/>
      <c r="R112" s="146"/>
      <c r="S112" s="146"/>
      <c r="T112" s="147">
        <f t="shared" si="30"/>
        <v>0</v>
      </c>
      <c r="U112" s="148">
        <f t="shared" si="31"/>
        <v>7500000</v>
      </c>
      <c r="V112" s="164"/>
    </row>
    <row r="113" spans="1:22" ht="43.5">
      <c r="A113" s="132">
        <v>3.14</v>
      </c>
      <c r="B113" s="112" t="s">
        <v>748</v>
      </c>
      <c r="C113" s="143"/>
      <c r="D113" s="144">
        <v>50000</v>
      </c>
      <c r="E113" s="144"/>
      <c r="F113" s="144"/>
      <c r="G113" s="144"/>
      <c r="H113" s="137">
        <f t="shared" si="32"/>
        <v>0</v>
      </c>
      <c r="I113" s="144"/>
      <c r="J113" s="144">
        <v>50000</v>
      </c>
      <c r="K113" s="144"/>
      <c r="L113" s="137">
        <f t="shared" si="33"/>
        <v>50000</v>
      </c>
      <c r="M113" s="144"/>
      <c r="N113" s="144"/>
      <c r="O113" s="144"/>
      <c r="P113" s="137">
        <f t="shared" si="34"/>
        <v>0</v>
      </c>
      <c r="Q113" s="144"/>
      <c r="R113" s="144"/>
      <c r="S113" s="144"/>
      <c r="T113" s="137">
        <f t="shared" si="30"/>
        <v>0</v>
      </c>
      <c r="U113" s="138">
        <f t="shared" si="31"/>
        <v>50000</v>
      </c>
      <c r="V113" s="139"/>
    </row>
    <row r="114" spans="1:22" ht="65.25">
      <c r="A114" s="132">
        <v>3.15</v>
      </c>
      <c r="B114" s="112" t="s">
        <v>749</v>
      </c>
      <c r="C114" s="143"/>
      <c r="D114" s="144">
        <v>3555955</v>
      </c>
      <c r="E114" s="144"/>
      <c r="F114" s="144">
        <v>1000000</v>
      </c>
      <c r="G114" s="144"/>
      <c r="H114" s="137">
        <f t="shared" si="32"/>
        <v>1000000</v>
      </c>
      <c r="I114" s="144"/>
      <c r="J114" s="144"/>
      <c r="K114" s="144"/>
      <c r="L114" s="137">
        <f t="shared" si="33"/>
        <v>0</v>
      </c>
      <c r="M114" s="144"/>
      <c r="N114" s="144">
        <v>2555955</v>
      </c>
      <c r="O114" s="144"/>
      <c r="P114" s="137">
        <f t="shared" si="34"/>
        <v>2555955</v>
      </c>
      <c r="Q114" s="144"/>
      <c r="R114" s="144"/>
      <c r="S114" s="144"/>
      <c r="T114" s="137">
        <f t="shared" si="30"/>
        <v>0</v>
      </c>
      <c r="U114" s="138">
        <f t="shared" si="31"/>
        <v>3555955</v>
      </c>
      <c r="V114" s="139"/>
    </row>
    <row r="115" spans="1:22" ht="43.5">
      <c r="A115" s="132">
        <v>3.16</v>
      </c>
      <c r="B115" s="112" t="s">
        <v>750</v>
      </c>
      <c r="C115" s="143"/>
      <c r="D115" s="144">
        <v>450000</v>
      </c>
      <c r="E115" s="144">
        <v>17850</v>
      </c>
      <c r="F115" s="144">
        <v>25200</v>
      </c>
      <c r="G115" s="144">
        <v>26950</v>
      </c>
      <c r="H115" s="137">
        <f t="shared" si="32"/>
        <v>70000</v>
      </c>
      <c r="I115" s="144">
        <v>25200</v>
      </c>
      <c r="J115" s="144">
        <v>25200</v>
      </c>
      <c r="K115" s="144">
        <v>101200</v>
      </c>
      <c r="L115" s="137">
        <f t="shared" si="33"/>
        <v>151600</v>
      </c>
      <c r="M115" s="144"/>
      <c r="N115" s="144">
        <v>131800</v>
      </c>
      <c r="O115" s="144">
        <v>28350</v>
      </c>
      <c r="P115" s="137">
        <f t="shared" si="34"/>
        <v>160150</v>
      </c>
      <c r="Q115" s="144">
        <v>24850</v>
      </c>
      <c r="R115" s="144">
        <v>26250</v>
      </c>
      <c r="S115" s="144">
        <v>17150</v>
      </c>
      <c r="T115" s="137">
        <f t="shared" si="30"/>
        <v>68250</v>
      </c>
      <c r="U115" s="138">
        <f t="shared" si="31"/>
        <v>450000</v>
      </c>
      <c r="V115" s="139"/>
    </row>
    <row r="116" spans="1:22" ht="43.5">
      <c r="A116" s="132">
        <v>3.17</v>
      </c>
      <c r="B116" s="112" t="s">
        <v>399</v>
      </c>
      <c r="C116" s="143"/>
      <c r="D116" s="144"/>
      <c r="E116" s="144"/>
      <c r="F116" s="144"/>
      <c r="G116" s="144"/>
      <c r="H116" s="137">
        <f t="shared" si="32"/>
        <v>0</v>
      </c>
      <c r="I116" s="144"/>
      <c r="J116" s="144"/>
      <c r="K116" s="144"/>
      <c r="L116" s="137">
        <f t="shared" si="33"/>
        <v>0</v>
      </c>
      <c r="M116" s="144"/>
      <c r="N116" s="144"/>
      <c r="O116" s="144"/>
      <c r="P116" s="137">
        <f t="shared" si="34"/>
        <v>0</v>
      </c>
      <c r="Q116" s="144"/>
      <c r="R116" s="144"/>
      <c r="S116" s="144"/>
      <c r="T116" s="137">
        <f t="shared" si="30"/>
        <v>0</v>
      </c>
      <c r="U116" s="138">
        <f t="shared" si="31"/>
        <v>0</v>
      </c>
      <c r="V116" s="139"/>
    </row>
    <row r="117" spans="1:22" ht="43.5">
      <c r="A117" s="132">
        <v>3.18</v>
      </c>
      <c r="B117" s="112" t="s">
        <v>399</v>
      </c>
      <c r="C117" s="143"/>
      <c r="D117" s="144"/>
      <c r="E117" s="144"/>
      <c r="F117" s="144"/>
      <c r="G117" s="144"/>
      <c r="H117" s="137">
        <f t="shared" si="32"/>
        <v>0</v>
      </c>
      <c r="I117" s="144"/>
      <c r="J117" s="144"/>
      <c r="K117" s="144"/>
      <c r="L117" s="137">
        <f t="shared" si="33"/>
        <v>0</v>
      </c>
      <c r="M117" s="144"/>
      <c r="N117" s="144"/>
      <c r="O117" s="144"/>
      <c r="P117" s="137">
        <f t="shared" si="34"/>
        <v>0</v>
      </c>
      <c r="Q117" s="144"/>
      <c r="R117" s="144"/>
      <c r="S117" s="144"/>
      <c r="T117" s="137">
        <f t="shared" si="30"/>
        <v>0</v>
      </c>
      <c r="U117" s="138">
        <f t="shared" si="31"/>
        <v>0</v>
      </c>
      <c r="V117" s="139"/>
    </row>
    <row r="118" spans="1:22" ht="43.5">
      <c r="A118" s="132">
        <v>3.19</v>
      </c>
      <c r="B118" s="112" t="s">
        <v>399</v>
      </c>
      <c r="C118" s="143"/>
      <c r="D118" s="144"/>
      <c r="E118" s="144"/>
      <c r="F118" s="144"/>
      <c r="G118" s="144"/>
      <c r="H118" s="137">
        <f t="shared" si="32"/>
        <v>0</v>
      </c>
      <c r="I118" s="144"/>
      <c r="J118" s="144"/>
      <c r="K118" s="144"/>
      <c r="L118" s="137">
        <f t="shared" si="33"/>
        <v>0</v>
      </c>
      <c r="M118" s="144"/>
      <c r="N118" s="144"/>
      <c r="O118" s="144"/>
      <c r="P118" s="137">
        <f t="shared" si="34"/>
        <v>0</v>
      </c>
      <c r="Q118" s="144"/>
      <c r="R118" s="144"/>
      <c r="S118" s="144"/>
      <c r="T118" s="137">
        <f t="shared" si="30"/>
        <v>0</v>
      </c>
      <c r="U118" s="138">
        <f t="shared" si="31"/>
        <v>0</v>
      </c>
      <c r="V118" s="139"/>
    </row>
    <row r="119" spans="1:22" ht="43.5">
      <c r="A119" s="132">
        <v>3.2</v>
      </c>
      <c r="B119" s="112" t="s">
        <v>399</v>
      </c>
      <c r="C119" s="143"/>
      <c r="D119" s="144"/>
      <c r="E119" s="144"/>
      <c r="F119" s="144"/>
      <c r="G119" s="144"/>
      <c r="H119" s="137">
        <f t="shared" si="32"/>
        <v>0</v>
      </c>
      <c r="I119" s="144"/>
      <c r="J119" s="144"/>
      <c r="K119" s="144"/>
      <c r="L119" s="137">
        <f t="shared" si="33"/>
        <v>0</v>
      </c>
      <c r="M119" s="144"/>
      <c r="N119" s="144"/>
      <c r="O119" s="144"/>
      <c r="P119" s="137">
        <f t="shared" si="34"/>
        <v>0</v>
      </c>
      <c r="Q119" s="144"/>
      <c r="R119" s="144"/>
      <c r="S119" s="144"/>
      <c r="T119" s="137">
        <f t="shared" si="30"/>
        <v>0</v>
      </c>
      <c r="U119" s="138">
        <f t="shared" si="31"/>
        <v>0</v>
      </c>
      <c r="V119" s="139"/>
    </row>
    <row r="120" spans="1:22" ht="24">
      <c r="A120" s="112"/>
      <c r="B120" s="112"/>
      <c r="C120" s="143"/>
      <c r="D120" s="144"/>
      <c r="E120" s="144"/>
      <c r="F120" s="144"/>
      <c r="G120" s="144"/>
      <c r="H120" s="137">
        <f t="shared" si="32"/>
        <v>0</v>
      </c>
      <c r="I120" s="144"/>
      <c r="J120" s="144"/>
      <c r="K120" s="144"/>
      <c r="L120" s="137">
        <f t="shared" si="33"/>
        <v>0</v>
      </c>
      <c r="M120" s="144"/>
      <c r="N120" s="144"/>
      <c r="O120" s="144"/>
      <c r="P120" s="137">
        <f t="shared" si="34"/>
        <v>0</v>
      </c>
      <c r="Q120" s="144"/>
      <c r="R120" s="144"/>
      <c r="S120" s="144"/>
      <c r="T120" s="137">
        <f t="shared" si="30"/>
        <v>0</v>
      </c>
      <c r="U120" s="138">
        <f t="shared" si="31"/>
        <v>0</v>
      </c>
      <c r="V120" s="139"/>
    </row>
    <row r="121" spans="1:22" ht="44.25">
      <c r="A121" s="131">
        <v>4</v>
      </c>
      <c r="B121" s="156" t="s">
        <v>403</v>
      </c>
      <c r="C121" s="140"/>
      <c r="D121" s="141">
        <f>SUM(D122:D128)</f>
        <v>20000</v>
      </c>
      <c r="E121" s="142"/>
      <c r="F121" s="142"/>
      <c r="G121" s="142"/>
      <c r="H121" s="137">
        <f t="shared" si="32"/>
        <v>0</v>
      </c>
      <c r="I121" s="142"/>
      <c r="J121" s="142"/>
      <c r="K121" s="142"/>
      <c r="L121" s="137">
        <f t="shared" si="33"/>
        <v>0</v>
      </c>
      <c r="M121" s="142"/>
      <c r="N121" s="142"/>
      <c r="O121" s="142"/>
      <c r="P121" s="137">
        <f t="shared" si="34"/>
        <v>0</v>
      </c>
      <c r="Q121" s="142"/>
      <c r="R121" s="142"/>
      <c r="S121" s="142"/>
      <c r="T121" s="142"/>
      <c r="U121" s="142"/>
      <c r="V121" s="139"/>
    </row>
    <row r="122" spans="1:22" ht="43.5">
      <c r="A122" s="112">
        <v>4.1</v>
      </c>
      <c r="B122" s="112" t="s">
        <v>873</v>
      </c>
      <c r="C122" s="143" t="s">
        <v>874</v>
      </c>
      <c r="D122" s="144">
        <v>20000</v>
      </c>
      <c r="E122" s="144"/>
      <c r="F122" s="144"/>
      <c r="G122" s="144"/>
      <c r="H122" s="137">
        <f t="shared" si="32"/>
        <v>0</v>
      </c>
      <c r="I122" s="144"/>
      <c r="J122" s="144"/>
      <c r="K122" s="144"/>
      <c r="L122" s="137">
        <f t="shared" si="33"/>
        <v>0</v>
      </c>
      <c r="M122" s="144"/>
      <c r="N122" s="144"/>
      <c r="O122" s="144"/>
      <c r="P122" s="137">
        <f t="shared" si="34"/>
        <v>0</v>
      </c>
      <c r="Q122" s="144"/>
      <c r="R122" s="144"/>
      <c r="S122" s="144"/>
      <c r="T122" s="137">
        <f aca="true" t="shared" si="35" ref="T122:T129">SUM(Q122:S122)</f>
        <v>0</v>
      </c>
      <c r="U122" s="138">
        <f aca="true" t="shared" si="36" ref="U122:U129">+H122+L122+P122+T122</f>
        <v>0</v>
      </c>
      <c r="V122" s="139"/>
    </row>
    <row r="123" spans="1:22" ht="43.5">
      <c r="A123" s="112">
        <v>4.2</v>
      </c>
      <c r="B123" s="112" t="s">
        <v>399</v>
      </c>
      <c r="C123" s="143"/>
      <c r="D123" s="144"/>
      <c r="E123" s="144"/>
      <c r="F123" s="144"/>
      <c r="G123" s="144"/>
      <c r="H123" s="137">
        <f t="shared" si="32"/>
        <v>0</v>
      </c>
      <c r="I123" s="144"/>
      <c r="J123" s="144"/>
      <c r="K123" s="144"/>
      <c r="L123" s="137">
        <f t="shared" si="33"/>
        <v>0</v>
      </c>
      <c r="M123" s="144"/>
      <c r="N123" s="144"/>
      <c r="O123" s="144"/>
      <c r="P123" s="137">
        <f t="shared" si="34"/>
        <v>0</v>
      </c>
      <c r="Q123" s="144"/>
      <c r="R123" s="144"/>
      <c r="S123" s="144"/>
      <c r="T123" s="137">
        <f t="shared" si="35"/>
        <v>0</v>
      </c>
      <c r="U123" s="138">
        <f t="shared" si="36"/>
        <v>0</v>
      </c>
      <c r="V123" s="139"/>
    </row>
    <row r="124" spans="1:22" ht="43.5">
      <c r="A124" s="112">
        <v>4.3</v>
      </c>
      <c r="B124" s="112" t="s">
        <v>399</v>
      </c>
      <c r="C124" s="143"/>
      <c r="D124" s="144"/>
      <c r="E124" s="144"/>
      <c r="F124" s="144"/>
      <c r="G124" s="144"/>
      <c r="H124" s="137">
        <f t="shared" si="32"/>
        <v>0</v>
      </c>
      <c r="I124" s="144"/>
      <c r="J124" s="144"/>
      <c r="K124" s="144"/>
      <c r="L124" s="137">
        <f t="shared" si="33"/>
        <v>0</v>
      </c>
      <c r="M124" s="144"/>
      <c r="N124" s="144"/>
      <c r="O124" s="144"/>
      <c r="P124" s="137">
        <f t="shared" si="34"/>
        <v>0</v>
      </c>
      <c r="Q124" s="144"/>
      <c r="R124" s="144"/>
      <c r="S124" s="144"/>
      <c r="T124" s="137">
        <f t="shared" si="35"/>
        <v>0</v>
      </c>
      <c r="U124" s="138">
        <f t="shared" si="36"/>
        <v>0</v>
      </c>
      <c r="V124" s="139"/>
    </row>
    <row r="125" spans="1:22" ht="43.5">
      <c r="A125" s="112">
        <v>4.4</v>
      </c>
      <c r="B125" s="112" t="s">
        <v>399</v>
      </c>
      <c r="C125" s="143"/>
      <c r="D125" s="144"/>
      <c r="E125" s="144"/>
      <c r="F125" s="144"/>
      <c r="G125" s="144"/>
      <c r="H125" s="137">
        <f t="shared" si="32"/>
        <v>0</v>
      </c>
      <c r="I125" s="144"/>
      <c r="J125" s="144"/>
      <c r="K125" s="144"/>
      <c r="L125" s="137">
        <f t="shared" si="33"/>
        <v>0</v>
      </c>
      <c r="M125" s="144"/>
      <c r="N125" s="144"/>
      <c r="O125" s="144"/>
      <c r="P125" s="137">
        <f t="shared" si="34"/>
        <v>0</v>
      </c>
      <c r="Q125" s="144"/>
      <c r="R125" s="144"/>
      <c r="S125" s="144"/>
      <c r="T125" s="137">
        <f t="shared" si="35"/>
        <v>0</v>
      </c>
      <c r="U125" s="138">
        <f t="shared" si="36"/>
        <v>0</v>
      </c>
      <c r="V125" s="139"/>
    </row>
    <row r="126" spans="1:22" ht="43.5">
      <c r="A126" s="112">
        <v>4.5</v>
      </c>
      <c r="B126" s="112" t="s">
        <v>399</v>
      </c>
      <c r="C126" s="143"/>
      <c r="D126" s="144"/>
      <c r="E126" s="144"/>
      <c r="F126" s="144"/>
      <c r="G126" s="144"/>
      <c r="H126" s="137">
        <f t="shared" si="32"/>
        <v>0</v>
      </c>
      <c r="I126" s="144"/>
      <c r="J126" s="144"/>
      <c r="K126" s="144"/>
      <c r="L126" s="137">
        <f t="shared" si="33"/>
        <v>0</v>
      </c>
      <c r="M126" s="144"/>
      <c r="N126" s="144"/>
      <c r="O126" s="144"/>
      <c r="P126" s="137">
        <f t="shared" si="34"/>
        <v>0</v>
      </c>
      <c r="Q126" s="144"/>
      <c r="R126" s="144"/>
      <c r="S126" s="144"/>
      <c r="T126" s="137">
        <f t="shared" si="35"/>
        <v>0</v>
      </c>
      <c r="U126" s="138">
        <f t="shared" si="36"/>
        <v>0</v>
      </c>
      <c r="V126" s="139"/>
    </row>
    <row r="127" spans="1:22" ht="24">
      <c r="A127" s="112"/>
      <c r="B127" s="112"/>
      <c r="C127" s="143"/>
      <c r="D127" s="144"/>
      <c r="E127" s="144"/>
      <c r="F127" s="144"/>
      <c r="G127" s="144"/>
      <c r="H127" s="137">
        <f t="shared" si="32"/>
        <v>0</v>
      </c>
      <c r="I127" s="144"/>
      <c r="J127" s="144"/>
      <c r="K127" s="144"/>
      <c r="L127" s="137">
        <f t="shared" si="33"/>
        <v>0</v>
      </c>
      <c r="M127" s="144"/>
      <c r="N127" s="144"/>
      <c r="O127" s="144"/>
      <c r="P127" s="137">
        <f t="shared" si="34"/>
        <v>0</v>
      </c>
      <c r="Q127" s="144"/>
      <c r="R127" s="144"/>
      <c r="S127" s="144"/>
      <c r="T127" s="137">
        <f t="shared" si="35"/>
        <v>0</v>
      </c>
      <c r="U127" s="138">
        <f t="shared" si="36"/>
        <v>0</v>
      </c>
      <c r="V127" s="139"/>
    </row>
    <row r="128" spans="1:22" ht="24">
      <c r="A128" s="112"/>
      <c r="B128" s="112"/>
      <c r="C128" s="143"/>
      <c r="D128" s="144"/>
      <c r="E128" s="144"/>
      <c r="F128" s="144"/>
      <c r="G128" s="144"/>
      <c r="H128" s="137">
        <f t="shared" si="32"/>
        <v>0</v>
      </c>
      <c r="I128" s="144"/>
      <c r="J128" s="144"/>
      <c r="K128" s="144"/>
      <c r="L128" s="137">
        <f t="shared" si="33"/>
        <v>0</v>
      </c>
      <c r="M128" s="144"/>
      <c r="N128" s="144"/>
      <c r="O128" s="144"/>
      <c r="P128" s="137">
        <f t="shared" si="34"/>
        <v>0</v>
      </c>
      <c r="Q128" s="144"/>
      <c r="R128" s="144"/>
      <c r="S128" s="144"/>
      <c r="T128" s="137">
        <f t="shared" si="35"/>
        <v>0</v>
      </c>
      <c r="U128" s="138">
        <f t="shared" si="36"/>
        <v>0</v>
      </c>
      <c r="V128" s="139"/>
    </row>
    <row r="129" spans="1:22" ht="24">
      <c r="A129" s="113"/>
      <c r="B129" s="113"/>
      <c r="C129" s="145"/>
      <c r="D129" s="146"/>
      <c r="E129" s="146"/>
      <c r="F129" s="146"/>
      <c r="G129" s="146"/>
      <c r="H129" s="147">
        <f t="shared" si="32"/>
        <v>0</v>
      </c>
      <c r="I129" s="146"/>
      <c r="J129" s="146"/>
      <c r="K129" s="146"/>
      <c r="L129" s="147">
        <f t="shared" si="33"/>
        <v>0</v>
      </c>
      <c r="M129" s="146"/>
      <c r="N129" s="146"/>
      <c r="O129" s="146"/>
      <c r="P129" s="147">
        <f t="shared" si="34"/>
        <v>0</v>
      </c>
      <c r="Q129" s="146"/>
      <c r="R129" s="146"/>
      <c r="S129" s="146"/>
      <c r="T129" s="147">
        <f t="shared" si="35"/>
        <v>0</v>
      </c>
      <c r="U129" s="148">
        <f t="shared" si="36"/>
        <v>0</v>
      </c>
      <c r="V129" s="139"/>
    </row>
    <row r="130" spans="1:21" ht="24">
      <c r="A130" s="67"/>
      <c r="B130" s="157"/>
      <c r="C130" s="67"/>
      <c r="D130" s="133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24">
      <c r="A131" s="67"/>
      <c r="B131" s="157"/>
      <c r="C131" s="67"/>
      <c r="D131" s="133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24">
      <c r="A132" s="67"/>
      <c r="B132" s="157"/>
      <c r="C132" s="67"/>
      <c r="D132" s="133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24">
      <c r="A133" s="67"/>
      <c r="B133" s="157"/>
      <c r="C133" s="67"/>
      <c r="D133" s="133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24">
      <c r="A134" s="67"/>
      <c r="B134" s="157"/>
      <c r="C134" s="67"/>
      <c r="D134" s="133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24">
      <c r="A135" s="67"/>
      <c r="B135" s="157"/>
      <c r="C135" s="67"/>
      <c r="D135" s="133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24">
      <c r="A136" s="67"/>
      <c r="B136" s="157"/>
      <c r="C136" s="67"/>
      <c r="D136" s="133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24">
      <c r="A137" s="67"/>
      <c r="B137" s="157"/>
      <c r="C137" s="67"/>
      <c r="D137" s="133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24">
      <c r="A138" s="67"/>
      <c r="B138" s="157"/>
      <c r="C138" s="67"/>
      <c r="D138" s="133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24">
      <c r="A139" s="67"/>
      <c r="B139" s="157"/>
      <c r="C139" s="67"/>
      <c r="D139" s="133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24">
      <c r="A140" s="67"/>
      <c r="B140" s="157"/>
      <c r="C140" s="67"/>
      <c r="D140" s="133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24">
      <c r="A141" s="67"/>
      <c r="B141" s="157"/>
      <c r="C141" s="67"/>
      <c r="D141" s="133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24">
      <c r="A142" s="67"/>
      <c r="B142" s="157"/>
      <c r="C142" s="67"/>
      <c r="D142" s="133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24">
      <c r="A143" s="67"/>
      <c r="B143" s="157"/>
      <c r="C143" s="67"/>
      <c r="D143" s="133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24">
      <c r="A144" s="67"/>
      <c r="B144" s="157"/>
      <c r="C144" s="67"/>
      <c r="D144" s="13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24">
      <c r="A145" s="67"/>
      <c r="B145" s="157"/>
      <c r="C145" s="67"/>
      <c r="D145" s="133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24">
      <c r="A146" s="67"/>
      <c r="B146" s="157"/>
      <c r="C146" s="67"/>
      <c r="D146" s="133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24">
      <c r="A147" s="67"/>
      <c r="B147" s="157"/>
      <c r="C147" s="67"/>
      <c r="D147" s="13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24">
      <c r="A148" s="67"/>
      <c r="B148" s="157"/>
      <c r="C148" s="67"/>
      <c r="D148" s="133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24">
      <c r="A149" s="67"/>
      <c r="B149" s="157"/>
      <c r="C149" s="67"/>
      <c r="D149" s="133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24">
      <c r="A150" s="67"/>
      <c r="B150" s="157"/>
      <c r="C150" s="67"/>
      <c r="D150" s="133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2:4" ht="24">
      <c r="B151" s="158"/>
      <c r="D151" s="134"/>
    </row>
    <row r="152" spans="2:4" ht="24">
      <c r="B152" s="158"/>
      <c r="D152" s="134"/>
    </row>
    <row r="153" spans="2:4" ht="24">
      <c r="B153" s="158"/>
      <c r="D153" s="134"/>
    </row>
    <row r="154" spans="2:4" ht="24">
      <c r="B154" s="158"/>
      <c r="D154" s="134"/>
    </row>
    <row r="155" spans="2:4" ht="24">
      <c r="B155" s="158"/>
      <c r="D155" s="134"/>
    </row>
    <row r="156" spans="2:4" ht="24">
      <c r="B156" s="158"/>
      <c r="D156" s="134"/>
    </row>
    <row r="157" spans="2:4" ht="24">
      <c r="B157" s="158"/>
      <c r="D157" s="134"/>
    </row>
    <row r="158" spans="2:4" ht="24">
      <c r="B158" s="158"/>
      <c r="D158" s="134"/>
    </row>
    <row r="159" ht="24">
      <c r="D159" s="134"/>
    </row>
    <row r="160" ht="24">
      <c r="D160" s="134"/>
    </row>
    <row r="161" ht="24">
      <c r="D161" s="134"/>
    </row>
    <row r="162" ht="24">
      <c r="D162" s="134"/>
    </row>
    <row r="163" ht="24">
      <c r="D163" s="134"/>
    </row>
    <row r="164" ht="24">
      <c r="D164" s="134"/>
    </row>
    <row r="165" ht="24">
      <c r="D165" s="134"/>
    </row>
    <row r="166" ht="24">
      <c r="D166" s="134"/>
    </row>
    <row r="167" ht="24">
      <c r="D167" s="134"/>
    </row>
    <row r="168" ht="24">
      <c r="D168" s="134"/>
    </row>
    <row r="169" ht="24">
      <c r="D169" s="134"/>
    </row>
    <row r="170" ht="24">
      <c r="D170" s="134"/>
    </row>
    <row r="171" ht="24">
      <c r="D171" s="134"/>
    </row>
    <row r="172" ht="24">
      <c r="D172" s="134"/>
    </row>
    <row r="173" ht="24">
      <c r="D173" s="134"/>
    </row>
    <row r="174" ht="24">
      <c r="D174" s="134"/>
    </row>
    <row r="175" ht="24">
      <c r="D175" s="134"/>
    </row>
    <row r="176" ht="24">
      <c r="D176" s="134"/>
    </row>
    <row r="177" ht="24">
      <c r="D177" s="134"/>
    </row>
    <row r="178" ht="24">
      <c r="D178" s="134"/>
    </row>
    <row r="179" ht="24">
      <c r="D179" s="134"/>
    </row>
    <row r="180" ht="24">
      <c r="D180" s="134"/>
    </row>
    <row r="181" ht="24">
      <c r="D181" s="134"/>
    </row>
    <row r="182" ht="24">
      <c r="D182" s="134"/>
    </row>
    <row r="183" ht="24">
      <c r="D183" s="134"/>
    </row>
    <row r="184" ht="24">
      <c r="D184" s="134"/>
    </row>
    <row r="185" ht="24">
      <c r="D185" s="134"/>
    </row>
    <row r="186" ht="24">
      <c r="D186" s="134"/>
    </row>
    <row r="187" ht="24">
      <c r="D187" s="134"/>
    </row>
    <row r="188" ht="24">
      <c r="D188" s="134"/>
    </row>
    <row r="189" ht="24">
      <c r="D189" s="134"/>
    </row>
    <row r="190" ht="24">
      <c r="D190" s="134"/>
    </row>
    <row r="191" ht="24">
      <c r="D191" s="134"/>
    </row>
    <row r="192" ht="24">
      <c r="D192" s="134"/>
    </row>
    <row r="193" ht="24">
      <c r="D193" s="134"/>
    </row>
    <row r="194" ht="24">
      <c r="D194" s="134"/>
    </row>
    <row r="195" ht="24">
      <c r="D195" s="134"/>
    </row>
    <row r="196" ht="24">
      <c r="D196" s="134"/>
    </row>
    <row r="197" ht="24">
      <c r="D197" s="134"/>
    </row>
    <row r="198" ht="24">
      <c r="D198" s="134"/>
    </row>
    <row r="199" ht="24">
      <c r="D199" s="134"/>
    </row>
    <row r="200" ht="24">
      <c r="D200" s="134"/>
    </row>
    <row r="201" ht="24">
      <c r="D201" s="134"/>
    </row>
    <row r="202" ht="24">
      <c r="D202" s="134"/>
    </row>
    <row r="203" ht="24">
      <c r="D203" s="134"/>
    </row>
    <row r="204" ht="24">
      <c r="D204" s="134"/>
    </row>
    <row r="205" ht="24">
      <c r="D205" s="134"/>
    </row>
    <row r="206" ht="24">
      <c r="D206" s="134"/>
    </row>
    <row r="207" ht="24">
      <c r="D207" s="134"/>
    </row>
    <row r="208" ht="24">
      <c r="D208" s="134"/>
    </row>
    <row r="209" ht="24">
      <c r="D209" s="134"/>
    </row>
    <row r="210" ht="24">
      <c r="D210" s="134"/>
    </row>
    <row r="211" ht="24">
      <c r="D211" s="134"/>
    </row>
    <row r="212" ht="24">
      <c r="D212" s="134"/>
    </row>
    <row r="213" ht="24">
      <c r="D213" s="134"/>
    </row>
    <row r="214" ht="24">
      <c r="D214" s="134"/>
    </row>
    <row r="215" ht="24">
      <c r="D215" s="134"/>
    </row>
  </sheetData>
  <sheetProtection/>
  <mergeCells count="5">
    <mergeCell ref="E6:U6"/>
    <mergeCell ref="A2:U2"/>
    <mergeCell ref="A3:U3"/>
    <mergeCell ref="A4:U4"/>
    <mergeCell ref="Q5:U5"/>
  </mergeCells>
  <printOptions/>
  <pageMargins left="0.3937007874015748" right="0.3937007874015748" top="0.7874015748031497" bottom="0.3937007874015748" header="0.1968503937007874" footer="0.1968503937007874"/>
  <pageSetup firstPageNumber="260" useFirstPageNumber="1" horizontalDpi="600" verticalDpi="600" orientation="landscape" paperSize="9" r:id="rId2"/>
  <headerFooter alignWithMargins="0">
    <oddHeader>&amp;R&amp;P</oddHeader>
    <oddFooter>&amp;R&amp;6Jin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85"/>
  <sheetViews>
    <sheetView showGridLines="0" zoomScalePageLayoutView="0" workbookViewId="0" topLeftCell="A31">
      <selection activeCell="C27" sqref="C27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9">
      <c r="A2" s="217" t="s">
        <v>6</v>
      </c>
      <c r="B2" s="217"/>
      <c r="C2" s="217"/>
      <c r="D2" s="217"/>
      <c r="E2" s="217"/>
      <c r="F2" s="217"/>
      <c r="G2" s="217"/>
      <c r="H2" s="217"/>
      <c r="I2" s="217"/>
    </row>
    <row r="3" spans="1:9" s="12" customFormat="1" ht="13.5">
      <c r="A3" s="11"/>
      <c r="B3" s="11"/>
      <c r="C3" s="11"/>
      <c r="D3" s="11"/>
      <c r="E3" s="11"/>
      <c r="F3" s="11"/>
      <c r="G3" s="11"/>
      <c r="H3" s="11"/>
      <c r="I3" s="11"/>
    </row>
    <row r="4" spans="1:9" ht="24">
      <c r="A4" s="14"/>
      <c r="B4" s="221" t="s">
        <v>8</v>
      </c>
      <c r="C4" s="221"/>
      <c r="D4" s="221"/>
      <c r="E4" s="221"/>
      <c r="F4" s="221"/>
      <c r="G4" s="221"/>
      <c r="H4" s="221"/>
      <c r="I4" s="14" t="s">
        <v>9</v>
      </c>
    </row>
    <row r="5" spans="1:9" s="6" customFormat="1" ht="24">
      <c r="A5" s="14">
        <v>1</v>
      </c>
      <c r="B5" s="2" t="s">
        <v>147</v>
      </c>
      <c r="C5" s="15"/>
      <c r="D5" s="15"/>
      <c r="E5" s="15"/>
      <c r="F5" s="15"/>
      <c r="G5" s="15"/>
      <c r="H5" s="15"/>
      <c r="I5" s="14">
        <v>1</v>
      </c>
    </row>
    <row r="6" spans="1:9" s="6" customFormat="1" ht="24">
      <c r="A6" s="14">
        <v>2</v>
      </c>
      <c r="B6" s="2" t="s">
        <v>148</v>
      </c>
      <c r="C6" s="15"/>
      <c r="D6" s="15"/>
      <c r="E6" s="15"/>
      <c r="F6" s="15"/>
      <c r="G6" s="15"/>
      <c r="H6" s="15"/>
      <c r="I6" s="37" t="s">
        <v>150</v>
      </c>
    </row>
    <row r="7" spans="1:9" s="6" customFormat="1" ht="24">
      <c r="A7" s="14">
        <v>3</v>
      </c>
      <c r="B7" s="2" t="s">
        <v>149</v>
      </c>
      <c r="C7" s="15"/>
      <c r="D7" s="15"/>
      <c r="E7" s="15"/>
      <c r="F7" s="15"/>
      <c r="G7" s="15"/>
      <c r="H7" s="15"/>
      <c r="I7" s="14">
        <v>5</v>
      </c>
    </row>
    <row r="8" spans="1:9" s="6" customFormat="1" ht="24">
      <c r="A8" s="14">
        <v>4</v>
      </c>
      <c r="B8" s="2" t="s">
        <v>151</v>
      </c>
      <c r="C8" s="15"/>
      <c r="D8" s="15"/>
      <c r="E8" s="15"/>
      <c r="F8" s="15"/>
      <c r="G8" s="15"/>
      <c r="H8" s="15"/>
      <c r="I8" s="14">
        <v>6</v>
      </c>
    </row>
    <row r="9" spans="1:9" s="6" customFormat="1" ht="24">
      <c r="A9" s="14">
        <v>5</v>
      </c>
      <c r="B9" s="2" t="s">
        <v>257</v>
      </c>
      <c r="C9" s="15"/>
      <c r="D9" s="15"/>
      <c r="E9" s="15"/>
      <c r="F9" s="15"/>
      <c r="G9" s="15"/>
      <c r="H9" s="15"/>
      <c r="I9" s="14" t="s">
        <v>152</v>
      </c>
    </row>
    <row r="10" spans="1:9" s="6" customFormat="1" ht="24">
      <c r="A10" s="7"/>
      <c r="B10" s="6" t="s">
        <v>153</v>
      </c>
      <c r="C10" s="15"/>
      <c r="D10" s="15"/>
      <c r="E10" s="15"/>
      <c r="F10" s="15"/>
      <c r="G10" s="15"/>
      <c r="H10" s="15"/>
      <c r="I10" s="14">
        <v>7</v>
      </c>
    </row>
    <row r="11" spans="1:9" s="6" customFormat="1" ht="24">
      <c r="A11" s="7"/>
      <c r="B11" s="20" t="s">
        <v>154</v>
      </c>
      <c r="C11" s="15"/>
      <c r="D11" s="15"/>
      <c r="E11" s="15"/>
      <c r="F11" s="15"/>
      <c r="G11" s="15"/>
      <c r="H11" s="15"/>
      <c r="I11" s="14">
        <v>8</v>
      </c>
    </row>
    <row r="12" spans="1:9" s="6" customFormat="1" ht="24">
      <c r="A12" s="7"/>
      <c r="B12" s="20" t="s">
        <v>155</v>
      </c>
      <c r="C12" s="15"/>
      <c r="D12" s="15"/>
      <c r="E12" s="15"/>
      <c r="F12" s="15"/>
      <c r="G12" s="15"/>
      <c r="H12" s="15"/>
      <c r="I12" s="14">
        <v>9</v>
      </c>
    </row>
    <row r="13" spans="1:9" s="9" customFormat="1" ht="13.5">
      <c r="A13" s="38"/>
      <c r="B13" s="17"/>
      <c r="C13" s="39"/>
      <c r="D13" s="39"/>
      <c r="E13" s="39"/>
      <c r="F13" s="39"/>
      <c r="G13" s="39"/>
      <c r="H13" s="39"/>
      <c r="I13" s="40"/>
    </row>
    <row r="14" spans="1:9" s="6" customFormat="1" ht="24">
      <c r="A14" s="14">
        <v>6</v>
      </c>
      <c r="B14" s="21" t="s">
        <v>256</v>
      </c>
      <c r="C14" s="15"/>
      <c r="D14" s="15"/>
      <c r="E14" s="15"/>
      <c r="F14" s="15"/>
      <c r="G14" s="15"/>
      <c r="H14" s="15"/>
      <c r="I14" s="37" t="s">
        <v>156</v>
      </c>
    </row>
    <row r="15" spans="1:9" s="6" customFormat="1" ht="24">
      <c r="A15" s="14"/>
      <c r="B15" s="20" t="s">
        <v>157</v>
      </c>
      <c r="C15" s="15"/>
      <c r="D15" s="15"/>
      <c r="E15" s="15"/>
      <c r="F15" s="15"/>
      <c r="G15" s="15"/>
      <c r="H15" s="15"/>
      <c r="I15" s="14">
        <v>10</v>
      </c>
    </row>
    <row r="16" spans="1:9" s="6" customFormat="1" ht="24">
      <c r="A16" s="14"/>
      <c r="B16" s="20" t="s">
        <v>158</v>
      </c>
      <c r="C16" s="15"/>
      <c r="D16" s="15"/>
      <c r="E16" s="15"/>
      <c r="F16" s="15"/>
      <c r="G16" s="15"/>
      <c r="H16" s="15"/>
      <c r="I16" s="14">
        <v>11</v>
      </c>
    </row>
    <row r="17" spans="1:9" s="6" customFormat="1" ht="24">
      <c r="A17" s="14"/>
      <c r="B17" s="20" t="s">
        <v>159</v>
      </c>
      <c r="C17" s="15"/>
      <c r="D17" s="15"/>
      <c r="E17" s="15"/>
      <c r="F17" s="15"/>
      <c r="G17" s="15"/>
      <c r="H17" s="15"/>
      <c r="I17" s="14">
        <v>12</v>
      </c>
    </row>
    <row r="18" spans="1:9" s="6" customFormat="1" ht="24">
      <c r="A18" s="14"/>
      <c r="B18" s="20" t="s">
        <v>160</v>
      </c>
      <c r="C18" s="15"/>
      <c r="D18" s="15"/>
      <c r="E18" s="15"/>
      <c r="F18" s="15"/>
      <c r="G18" s="15"/>
      <c r="H18" s="15"/>
      <c r="I18" s="14" t="s">
        <v>162</v>
      </c>
    </row>
    <row r="19" spans="1:9" s="6" customFormat="1" ht="24">
      <c r="A19" s="14"/>
      <c r="B19" s="20" t="s">
        <v>161</v>
      </c>
      <c r="C19" s="15"/>
      <c r="D19" s="15"/>
      <c r="E19" s="15"/>
      <c r="F19" s="15"/>
      <c r="G19" s="15"/>
      <c r="H19" s="15"/>
      <c r="I19" s="14">
        <v>15</v>
      </c>
    </row>
    <row r="20" spans="1:9" s="6" customFormat="1" ht="24">
      <c r="A20" s="14"/>
      <c r="B20" s="6" t="s">
        <v>163</v>
      </c>
      <c r="C20" s="15"/>
      <c r="D20" s="15"/>
      <c r="E20" s="15"/>
      <c r="F20" s="15"/>
      <c r="G20" s="15"/>
      <c r="H20" s="15"/>
      <c r="I20" s="14" t="s">
        <v>222</v>
      </c>
    </row>
    <row r="21" spans="1:9" s="6" customFormat="1" ht="24">
      <c r="A21" s="14"/>
      <c r="B21" s="6" t="s">
        <v>164</v>
      </c>
      <c r="C21" s="15"/>
      <c r="D21" s="15"/>
      <c r="E21" s="15"/>
      <c r="F21" s="15"/>
      <c r="G21" s="15"/>
      <c r="H21" s="15"/>
      <c r="I21" s="14" t="s">
        <v>255</v>
      </c>
    </row>
    <row r="22" spans="1:9" s="9" customFormat="1" ht="13.5">
      <c r="A22" s="40"/>
      <c r="C22" s="39"/>
      <c r="D22" s="39"/>
      <c r="E22" s="39"/>
      <c r="F22" s="39"/>
      <c r="G22" s="39"/>
      <c r="H22" s="39"/>
      <c r="I22" s="38"/>
    </row>
    <row r="23" spans="1:9" s="6" customFormat="1" ht="24">
      <c r="A23" s="14">
        <v>7</v>
      </c>
      <c r="B23" s="21" t="s">
        <v>258</v>
      </c>
      <c r="C23" s="15"/>
      <c r="D23" s="15"/>
      <c r="E23" s="15"/>
      <c r="F23" s="15"/>
      <c r="G23" s="15"/>
      <c r="H23" s="15"/>
      <c r="I23" s="7"/>
    </row>
    <row r="24" spans="1:9" s="6" customFormat="1" ht="24">
      <c r="A24" s="7"/>
      <c r="B24" s="6" t="s">
        <v>165</v>
      </c>
      <c r="C24" s="15"/>
      <c r="D24" s="15"/>
      <c r="E24" s="15"/>
      <c r="F24" s="15"/>
      <c r="G24" s="15"/>
      <c r="H24" s="15"/>
      <c r="I24" s="14">
        <v>22</v>
      </c>
    </row>
    <row r="25" spans="1:9" s="6" customFormat="1" ht="24">
      <c r="A25" s="7"/>
      <c r="B25" s="6" t="s">
        <v>166</v>
      </c>
      <c r="C25" s="15"/>
      <c r="D25" s="15"/>
      <c r="E25" s="15"/>
      <c r="F25" s="15"/>
      <c r="G25" s="15"/>
      <c r="H25" s="15"/>
      <c r="I25" s="14">
        <v>23</v>
      </c>
    </row>
    <row r="26" spans="1:9" s="6" customFormat="1" ht="24">
      <c r="A26" s="7"/>
      <c r="B26" s="20" t="s">
        <v>167</v>
      </c>
      <c r="C26" s="15"/>
      <c r="D26" s="15"/>
      <c r="E26" s="15"/>
      <c r="F26" s="15"/>
      <c r="G26" s="15"/>
      <c r="H26" s="15"/>
      <c r="I26" s="14" t="s">
        <v>351</v>
      </c>
    </row>
    <row r="27" spans="1:9" s="6" customFormat="1" ht="24">
      <c r="A27" s="7"/>
      <c r="B27" s="20" t="s">
        <v>381</v>
      </c>
      <c r="C27" s="15"/>
      <c r="D27" s="15"/>
      <c r="E27" s="15"/>
      <c r="F27" s="15"/>
      <c r="G27" s="15"/>
      <c r="H27" s="15"/>
      <c r="I27" s="14">
        <v>28</v>
      </c>
    </row>
    <row r="28" spans="1:9" s="6" customFormat="1" ht="24">
      <c r="A28" s="7"/>
      <c r="B28" s="20" t="s">
        <v>168</v>
      </c>
      <c r="C28" s="15"/>
      <c r="D28" s="15"/>
      <c r="E28" s="15"/>
      <c r="F28" s="15"/>
      <c r="G28" s="15"/>
      <c r="H28" s="15"/>
      <c r="I28" s="14" t="s">
        <v>440</v>
      </c>
    </row>
    <row r="29" spans="1:9" s="6" customFormat="1" ht="24">
      <c r="A29" s="7"/>
      <c r="B29" s="20"/>
      <c r="C29" s="15"/>
      <c r="D29" s="15"/>
      <c r="E29" s="15"/>
      <c r="F29" s="15"/>
      <c r="G29" s="15"/>
      <c r="H29" s="15"/>
      <c r="I29" s="7"/>
    </row>
    <row r="30" spans="1:9" s="6" customFormat="1" ht="24">
      <c r="A30" s="14">
        <v>8</v>
      </c>
      <c r="B30" s="21" t="s">
        <v>441</v>
      </c>
      <c r="C30" s="13" t="s">
        <v>11</v>
      </c>
      <c r="D30" s="15"/>
      <c r="E30" s="15"/>
      <c r="F30" s="15"/>
      <c r="G30" s="15"/>
      <c r="H30" s="15"/>
      <c r="I30" s="7"/>
    </row>
    <row r="31" spans="1:9" s="6" customFormat="1" ht="24">
      <c r="A31" s="5"/>
      <c r="B31" s="20"/>
      <c r="C31" s="15"/>
      <c r="D31" s="15"/>
      <c r="E31" s="15"/>
      <c r="F31" s="15"/>
      <c r="G31" s="15"/>
      <c r="H31" s="15"/>
      <c r="I31" s="7"/>
    </row>
    <row r="32" spans="1:9" s="6" customFormat="1" ht="24">
      <c r="A32" s="5"/>
      <c r="B32" s="20"/>
      <c r="C32" s="15"/>
      <c r="D32" s="15"/>
      <c r="E32" s="15"/>
      <c r="F32" s="15"/>
      <c r="G32" s="15"/>
      <c r="H32" s="15"/>
      <c r="I32" s="7"/>
    </row>
    <row r="33" spans="1:9" s="6" customFormat="1" ht="24">
      <c r="A33" s="7"/>
      <c r="C33" s="15"/>
      <c r="D33" s="15"/>
      <c r="E33" s="15"/>
      <c r="F33" s="15"/>
      <c r="G33" s="15"/>
      <c r="H33" s="15"/>
      <c r="I33" s="7"/>
    </row>
    <row r="34" spans="1:9" s="6" customFormat="1" ht="24">
      <c r="A34" s="7"/>
      <c r="C34" s="15"/>
      <c r="D34" s="15"/>
      <c r="E34" s="15"/>
      <c r="F34" s="15"/>
      <c r="G34" s="15"/>
      <c r="H34" s="15"/>
      <c r="I34" s="7"/>
    </row>
    <row r="35" spans="1:9" s="6" customFormat="1" ht="24">
      <c r="A35" s="7"/>
      <c r="C35" s="15"/>
      <c r="D35" s="15"/>
      <c r="E35" s="15"/>
      <c r="F35" s="15"/>
      <c r="G35" s="15"/>
      <c r="H35" s="15"/>
      <c r="I35" s="7"/>
    </row>
    <row r="36" spans="1:9" s="6" customFormat="1" ht="24">
      <c r="A36" s="7"/>
      <c r="C36" s="15"/>
      <c r="D36" s="15"/>
      <c r="E36" s="15"/>
      <c r="F36" s="15"/>
      <c r="G36" s="15"/>
      <c r="H36" s="15"/>
      <c r="I36" s="7"/>
    </row>
    <row r="37" spans="1:9" s="6" customFormat="1" ht="24">
      <c r="A37" s="7"/>
      <c r="C37" s="15"/>
      <c r="D37" s="15"/>
      <c r="E37" s="15"/>
      <c r="F37" s="15"/>
      <c r="G37" s="15"/>
      <c r="H37" s="15"/>
      <c r="I37" s="7"/>
    </row>
    <row r="38" spans="1:9" s="6" customFormat="1" ht="24">
      <c r="A38" s="7"/>
      <c r="C38" s="15"/>
      <c r="D38" s="15"/>
      <c r="E38" s="15"/>
      <c r="F38" s="15"/>
      <c r="G38" s="15"/>
      <c r="H38" s="15"/>
      <c r="I38" s="7"/>
    </row>
    <row r="39" spans="1:9" s="6" customFormat="1" ht="24">
      <c r="A39" s="5"/>
      <c r="B39" s="15"/>
      <c r="C39" s="15"/>
      <c r="D39" s="15"/>
      <c r="E39" s="15"/>
      <c r="F39" s="15"/>
      <c r="G39" s="15"/>
      <c r="H39" s="15"/>
      <c r="I39" s="7"/>
    </row>
    <row r="40" spans="1:9" s="6" customFormat="1" ht="24">
      <c r="A40" s="5"/>
      <c r="B40" s="15"/>
      <c r="C40" s="15"/>
      <c r="D40" s="15"/>
      <c r="E40" s="15"/>
      <c r="F40" s="15"/>
      <c r="G40" s="15"/>
      <c r="H40" s="15"/>
      <c r="I40" s="7"/>
    </row>
    <row r="41" spans="1:9" s="6" customFormat="1" ht="24">
      <c r="A41" s="5"/>
      <c r="B41" s="15"/>
      <c r="C41" s="15"/>
      <c r="D41" s="15"/>
      <c r="E41" s="15"/>
      <c r="F41" s="15"/>
      <c r="G41" s="15"/>
      <c r="H41" s="15"/>
      <c r="I41" s="7"/>
    </row>
    <row r="42" spans="1:9" s="6" customFormat="1" ht="24">
      <c r="A42" s="5"/>
      <c r="B42" s="15"/>
      <c r="C42" s="15"/>
      <c r="D42" s="15"/>
      <c r="E42" s="15"/>
      <c r="F42" s="15"/>
      <c r="G42" s="15"/>
      <c r="H42" s="15"/>
      <c r="I42" s="7"/>
    </row>
    <row r="43" spans="1:9" s="6" customFormat="1" ht="24">
      <c r="A43" s="5"/>
      <c r="B43" s="15"/>
      <c r="C43" s="15"/>
      <c r="D43" s="15"/>
      <c r="E43" s="15"/>
      <c r="F43" s="15"/>
      <c r="G43" s="15"/>
      <c r="H43" s="15"/>
      <c r="I43" s="7"/>
    </row>
    <row r="44" spans="1:9" s="6" customFormat="1" ht="24">
      <c r="A44" s="5"/>
      <c r="B44" s="15"/>
      <c r="C44" s="15"/>
      <c r="D44" s="15"/>
      <c r="E44" s="15"/>
      <c r="F44" s="15"/>
      <c r="G44" s="15"/>
      <c r="H44" s="15"/>
      <c r="I44" s="7"/>
    </row>
    <row r="45" spans="1:9" s="6" customFormat="1" ht="24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" customFormat="1" ht="24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" customFormat="1" ht="24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" customFormat="1" ht="24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" customFormat="1" ht="24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" customFormat="1" ht="24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" customFormat="1" ht="24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" customFormat="1" ht="24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" customFormat="1" ht="24">
      <c r="A53" s="15"/>
      <c r="B53" s="15"/>
      <c r="C53" s="15"/>
      <c r="D53" s="15"/>
      <c r="E53" s="15"/>
      <c r="F53" s="15"/>
      <c r="G53" s="15"/>
      <c r="H53" s="15"/>
      <c r="I53" s="15"/>
    </row>
    <row r="54" spans="1:9" s="6" customFormat="1" ht="24">
      <c r="A54" s="16"/>
      <c r="B54" s="16"/>
      <c r="C54" s="16"/>
      <c r="D54" s="16"/>
      <c r="E54" s="16"/>
      <c r="F54" s="16"/>
      <c r="G54" s="16"/>
      <c r="H54" s="16"/>
      <c r="I54" s="16"/>
    </row>
    <row r="55" spans="1:9" s="6" customFormat="1" ht="24">
      <c r="A55" s="16"/>
      <c r="B55" s="16"/>
      <c r="C55" s="16"/>
      <c r="D55" s="16"/>
      <c r="E55" s="16"/>
      <c r="F55" s="16"/>
      <c r="G55" s="16"/>
      <c r="H55" s="16"/>
      <c r="I55" s="16"/>
    </row>
    <row r="56" spans="1:9" s="6" customFormat="1" ht="24">
      <c r="A56" s="16"/>
      <c r="B56" s="16"/>
      <c r="C56" s="16"/>
      <c r="D56" s="16"/>
      <c r="E56" s="16"/>
      <c r="F56" s="16"/>
      <c r="G56" s="16"/>
      <c r="H56" s="16"/>
      <c r="I56" s="16"/>
    </row>
    <row r="57" spans="1:9" s="6" customFormat="1" ht="24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4">
      <c r="A58" s="16"/>
      <c r="B58" s="16"/>
      <c r="C58" s="16"/>
      <c r="D58" s="16"/>
      <c r="E58" s="16"/>
      <c r="F58" s="16"/>
      <c r="G58" s="16"/>
      <c r="H58" s="16"/>
      <c r="I58" s="16"/>
    </row>
    <row r="59" spans="1:9" s="6" customFormat="1" ht="24">
      <c r="A59" s="16"/>
      <c r="B59" s="16"/>
      <c r="C59" s="16"/>
      <c r="D59" s="16"/>
      <c r="E59" s="16"/>
      <c r="F59" s="16"/>
      <c r="G59" s="16"/>
      <c r="H59" s="16"/>
      <c r="I59" s="16"/>
    </row>
    <row r="60" spans="1:9" s="6" customFormat="1" ht="24">
      <c r="A60" s="16"/>
      <c r="B60" s="16"/>
      <c r="C60" s="16"/>
      <c r="D60" s="16"/>
      <c r="E60" s="16"/>
      <c r="F60" s="16"/>
      <c r="G60" s="16"/>
      <c r="H60" s="16"/>
      <c r="I60" s="16"/>
    </row>
    <row r="61" spans="1:9" s="6" customFormat="1" ht="24">
      <c r="A61" s="16"/>
      <c r="B61" s="16"/>
      <c r="C61" s="16"/>
      <c r="D61" s="16"/>
      <c r="E61" s="16"/>
      <c r="F61" s="16"/>
      <c r="G61" s="16"/>
      <c r="H61" s="16"/>
      <c r="I61" s="16"/>
    </row>
    <row r="62" spans="1:9" s="6" customFormat="1" ht="24">
      <c r="A62" s="16"/>
      <c r="B62" s="16"/>
      <c r="C62" s="16"/>
      <c r="D62" s="16"/>
      <c r="E62" s="16"/>
      <c r="F62" s="16"/>
      <c r="G62" s="16"/>
      <c r="H62" s="16"/>
      <c r="I62" s="16"/>
    </row>
    <row r="63" spans="1:9" s="6" customFormat="1" ht="24">
      <c r="A63" s="16"/>
      <c r="B63" s="16"/>
      <c r="C63" s="16"/>
      <c r="D63" s="16"/>
      <c r="E63" s="16"/>
      <c r="F63" s="16"/>
      <c r="G63" s="16"/>
      <c r="H63" s="16"/>
      <c r="I63" s="16"/>
    </row>
    <row r="64" spans="1:9" s="6" customFormat="1" ht="24">
      <c r="A64" s="16"/>
      <c r="B64" s="16"/>
      <c r="C64" s="16"/>
      <c r="D64" s="16"/>
      <c r="E64" s="16"/>
      <c r="F64" s="16"/>
      <c r="G64" s="16"/>
      <c r="H64" s="16"/>
      <c r="I64" s="16"/>
    </row>
    <row r="65" spans="1:9" s="6" customFormat="1" ht="24">
      <c r="A65" s="16"/>
      <c r="B65" s="16"/>
      <c r="C65" s="16"/>
      <c r="D65" s="16"/>
      <c r="E65" s="16"/>
      <c r="F65" s="16"/>
      <c r="G65" s="16"/>
      <c r="H65" s="16"/>
      <c r="I65" s="16"/>
    </row>
    <row r="66" spans="1:9" s="6" customFormat="1" ht="24">
      <c r="A66" s="16"/>
      <c r="B66" s="16"/>
      <c r="C66" s="16"/>
      <c r="D66" s="16"/>
      <c r="E66" s="16"/>
      <c r="F66" s="16"/>
      <c r="G66" s="16"/>
      <c r="H66" s="16"/>
      <c r="I66" s="16"/>
    </row>
    <row r="67" spans="1:9" s="6" customFormat="1" ht="24">
      <c r="A67" s="16"/>
      <c r="B67" s="16"/>
      <c r="C67" s="16"/>
      <c r="D67" s="16"/>
      <c r="E67" s="16"/>
      <c r="F67" s="16"/>
      <c r="G67" s="16"/>
      <c r="H67" s="16"/>
      <c r="I67" s="16"/>
    </row>
    <row r="68" spans="1:9" s="6" customFormat="1" ht="24">
      <c r="A68" s="16"/>
      <c r="B68" s="16"/>
      <c r="C68" s="16"/>
      <c r="D68" s="16"/>
      <c r="E68" s="16"/>
      <c r="F68" s="16"/>
      <c r="G68" s="16"/>
      <c r="H68" s="16"/>
      <c r="I68" s="16"/>
    </row>
    <row r="69" spans="1:9" s="6" customFormat="1" ht="24">
      <c r="A69" s="16"/>
      <c r="B69" s="16"/>
      <c r="C69" s="16"/>
      <c r="D69" s="16"/>
      <c r="E69" s="16"/>
      <c r="F69" s="16"/>
      <c r="G69" s="16"/>
      <c r="H69" s="16"/>
      <c r="I69" s="16"/>
    </row>
    <row r="70" spans="1:9" s="6" customFormat="1" ht="24">
      <c r="A70" s="16"/>
      <c r="B70" s="16"/>
      <c r="C70" s="16"/>
      <c r="D70" s="16"/>
      <c r="E70" s="16"/>
      <c r="F70" s="16"/>
      <c r="G70" s="16"/>
      <c r="H70" s="16"/>
      <c r="I70" s="16"/>
    </row>
    <row r="71" spans="1:9" s="6" customFormat="1" ht="24">
      <c r="A71" s="16"/>
      <c r="B71" s="16"/>
      <c r="C71" s="16"/>
      <c r="D71" s="16"/>
      <c r="E71" s="16"/>
      <c r="F71" s="16"/>
      <c r="G71" s="16"/>
      <c r="H71" s="16"/>
      <c r="I71" s="16"/>
    </row>
    <row r="72" spans="1:9" s="6" customFormat="1" ht="24">
      <c r="A72" s="16"/>
      <c r="B72" s="16"/>
      <c r="C72" s="16"/>
      <c r="D72" s="16"/>
      <c r="E72" s="16"/>
      <c r="F72" s="16"/>
      <c r="G72" s="16"/>
      <c r="H72" s="16"/>
      <c r="I72" s="16"/>
    </row>
    <row r="73" spans="1:9" s="6" customFormat="1" ht="24">
      <c r="A73" s="16"/>
      <c r="B73" s="16"/>
      <c r="C73" s="16"/>
      <c r="D73" s="16"/>
      <c r="E73" s="16"/>
      <c r="F73" s="16"/>
      <c r="G73" s="16"/>
      <c r="H73" s="16"/>
      <c r="I73" s="16"/>
    </row>
    <row r="74" spans="1:9" s="6" customFormat="1" ht="24">
      <c r="A74" s="16"/>
      <c r="B74" s="16"/>
      <c r="C74" s="16"/>
      <c r="D74" s="16"/>
      <c r="E74" s="16"/>
      <c r="F74" s="16"/>
      <c r="G74" s="16"/>
      <c r="H74" s="16"/>
      <c r="I74" s="16"/>
    </row>
    <row r="75" spans="1:9" s="6" customFormat="1" ht="24">
      <c r="A75" s="16"/>
      <c r="B75" s="16"/>
      <c r="C75" s="16"/>
      <c r="D75" s="16"/>
      <c r="E75" s="16"/>
      <c r="F75" s="16"/>
      <c r="G75" s="16"/>
      <c r="H75" s="16"/>
      <c r="I75" s="16"/>
    </row>
    <row r="76" spans="1:9" s="6" customFormat="1" ht="24">
      <c r="A76" s="16"/>
      <c r="B76" s="16"/>
      <c r="C76" s="16"/>
      <c r="D76" s="16"/>
      <c r="E76" s="16"/>
      <c r="F76" s="16"/>
      <c r="G76" s="16"/>
      <c r="H76" s="16"/>
      <c r="I76" s="16"/>
    </row>
    <row r="77" spans="1:9" s="6" customFormat="1" ht="24">
      <c r="A77" s="16"/>
      <c r="B77" s="16"/>
      <c r="C77" s="16"/>
      <c r="D77" s="16"/>
      <c r="E77" s="16"/>
      <c r="F77" s="16"/>
      <c r="G77" s="16"/>
      <c r="H77" s="16"/>
      <c r="I77" s="16"/>
    </row>
    <row r="78" spans="1:9" s="6" customFormat="1" ht="24">
      <c r="A78" s="16"/>
      <c r="B78" s="16"/>
      <c r="C78" s="16"/>
      <c r="D78" s="16"/>
      <c r="E78" s="16"/>
      <c r="F78" s="16"/>
      <c r="G78" s="16"/>
      <c r="H78" s="16"/>
      <c r="I78" s="16"/>
    </row>
    <row r="79" spans="1:9" s="6" customFormat="1" ht="24">
      <c r="A79" s="16"/>
      <c r="B79" s="16"/>
      <c r="C79" s="16"/>
      <c r="D79" s="16"/>
      <c r="E79" s="16"/>
      <c r="F79" s="16"/>
      <c r="G79" s="16"/>
      <c r="H79" s="16"/>
      <c r="I79" s="16"/>
    </row>
    <row r="80" spans="1:9" s="6" customFormat="1" ht="24">
      <c r="A80" s="16"/>
      <c r="B80" s="16"/>
      <c r="C80" s="16"/>
      <c r="D80" s="16"/>
      <c r="E80" s="16"/>
      <c r="F80" s="16"/>
      <c r="G80" s="16"/>
      <c r="H80" s="16"/>
      <c r="I80" s="16"/>
    </row>
    <row r="81" spans="1:9" s="6" customFormat="1" ht="24">
      <c r="A81" s="16"/>
      <c r="B81" s="16"/>
      <c r="C81" s="16"/>
      <c r="D81" s="16"/>
      <c r="E81" s="16"/>
      <c r="F81" s="16"/>
      <c r="G81" s="16"/>
      <c r="H81" s="16"/>
      <c r="I81" s="16"/>
    </row>
    <row r="82" spans="1:9" s="6" customFormat="1" ht="24">
      <c r="A82" s="16"/>
      <c r="B82" s="16"/>
      <c r="C82" s="16"/>
      <c r="D82" s="16"/>
      <c r="E82" s="16"/>
      <c r="F82" s="16"/>
      <c r="G82" s="16"/>
      <c r="H82" s="16"/>
      <c r="I82" s="16"/>
    </row>
    <row r="83" spans="1:9" s="6" customFormat="1" ht="24">
      <c r="A83" s="16"/>
      <c r="B83" s="16"/>
      <c r="C83" s="16"/>
      <c r="D83" s="16"/>
      <c r="E83" s="16"/>
      <c r="F83" s="16"/>
      <c r="G83" s="16"/>
      <c r="H83" s="16"/>
      <c r="I83" s="16"/>
    </row>
    <row r="84" spans="1:9" s="6" customFormat="1" ht="24">
      <c r="A84" s="16"/>
      <c r="B84" s="16"/>
      <c r="C84" s="16"/>
      <c r="D84" s="16"/>
      <c r="E84" s="16"/>
      <c r="F84" s="16"/>
      <c r="G84" s="16"/>
      <c r="H84" s="16"/>
      <c r="I84" s="16"/>
    </row>
    <row r="85" spans="1:9" s="6" customFormat="1" ht="24">
      <c r="A85" s="16"/>
      <c r="B85" s="16"/>
      <c r="C85" s="16"/>
      <c r="D85" s="16"/>
      <c r="E85" s="16"/>
      <c r="F85" s="16"/>
      <c r="G85" s="16"/>
      <c r="H85" s="16"/>
      <c r="I85" s="16"/>
    </row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orientation="portrait" paperSize="9" r:id="rId2"/>
  <headerFooter alignWithMargins="0">
    <oddFooter>&amp;R&amp;6Jin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79">
      <selection activeCell="D88" sqref="D88"/>
    </sheetView>
  </sheetViews>
  <sheetFormatPr defaultColWidth="9.00390625" defaultRowHeight="24"/>
  <cols>
    <col min="1" max="1" width="5.875" style="2" customWidth="1"/>
    <col min="2" max="2" width="9.25390625" style="2" customWidth="1"/>
    <col min="3" max="8" width="9.00390625" style="2" customWidth="1"/>
    <col min="9" max="9" width="13.253906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1:9" s="6" customFormat="1" ht="36">
      <c r="A1" s="222" t="s">
        <v>12</v>
      </c>
      <c r="B1" s="222"/>
      <c r="C1" s="222"/>
      <c r="D1" s="222"/>
      <c r="E1" s="222"/>
      <c r="F1" s="222"/>
      <c r="G1" s="222"/>
      <c r="H1" s="222"/>
      <c r="I1" s="222"/>
    </row>
    <row r="2" spans="1:9" s="6" customFormat="1" ht="30.75">
      <c r="A2" s="223" t="s">
        <v>13</v>
      </c>
      <c r="B2" s="223"/>
      <c r="C2" s="223"/>
      <c r="D2" s="223"/>
      <c r="E2" s="223"/>
      <c r="F2" s="223"/>
      <c r="G2" s="223"/>
      <c r="H2" s="223"/>
      <c r="I2" s="223"/>
    </row>
    <row r="3" spans="1:9" s="6" customFormat="1" ht="30.75">
      <c r="A3" s="223" t="s">
        <v>33</v>
      </c>
      <c r="B3" s="223"/>
      <c r="C3" s="223"/>
      <c r="D3" s="223"/>
      <c r="E3" s="223"/>
      <c r="F3" s="223"/>
      <c r="G3" s="223"/>
      <c r="H3" s="223"/>
      <c r="I3" s="223"/>
    </row>
    <row r="4" spans="1:9" s="9" customFormat="1" ht="13.5">
      <c r="A4" s="17"/>
      <c r="B4" s="17"/>
      <c r="C4" s="17"/>
      <c r="D4" s="17"/>
      <c r="E4" s="17"/>
      <c r="F4" s="17"/>
      <c r="G4" s="17"/>
      <c r="H4" s="17"/>
      <c r="I4" s="17"/>
    </row>
    <row r="5" spans="1:9" s="6" customFormat="1" ht="24">
      <c r="A5" s="18" t="s">
        <v>14</v>
      </c>
      <c r="B5" s="19" t="s">
        <v>15</v>
      </c>
      <c r="C5" s="20"/>
      <c r="D5" s="20"/>
      <c r="E5" s="20"/>
      <c r="F5" s="20"/>
      <c r="G5" s="20"/>
      <c r="H5" s="20"/>
      <c r="I5" s="20"/>
    </row>
    <row r="6" spans="1:9" s="6" customFormat="1" ht="24">
      <c r="A6" s="20"/>
      <c r="B6" s="20" t="s">
        <v>37</v>
      </c>
      <c r="C6" s="20"/>
      <c r="D6" s="20"/>
      <c r="E6" s="20"/>
      <c r="F6" s="20"/>
      <c r="G6" s="20"/>
      <c r="H6" s="20"/>
      <c r="I6" s="20"/>
    </row>
    <row r="7" spans="1:9" s="6" customFormat="1" ht="24">
      <c r="A7" s="20" t="s">
        <v>43</v>
      </c>
      <c r="B7" s="20"/>
      <c r="C7" s="20"/>
      <c r="D7" s="20"/>
      <c r="E7" s="20"/>
      <c r="F7" s="20"/>
      <c r="G7" s="20"/>
      <c r="H7" s="20"/>
      <c r="I7" s="20"/>
    </row>
    <row r="8" spans="1:9" s="6" customFormat="1" ht="24">
      <c r="A8" s="20" t="s">
        <v>35</v>
      </c>
      <c r="B8" s="20"/>
      <c r="C8" s="20"/>
      <c r="D8" s="20"/>
      <c r="E8" s="20"/>
      <c r="F8" s="20"/>
      <c r="G8" s="20"/>
      <c r="H8" s="20"/>
      <c r="I8" s="20"/>
    </row>
    <row r="9" spans="1:9" s="6" customFormat="1" ht="24">
      <c r="A9" s="20" t="s">
        <v>36</v>
      </c>
      <c r="B9" s="20"/>
      <c r="C9" s="20"/>
      <c r="D9" s="20"/>
      <c r="E9" s="20"/>
      <c r="F9" s="20"/>
      <c r="G9" s="20"/>
      <c r="H9" s="20"/>
      <c r="I9" s="20"/>
    </row>
    <row r="10" spans="1:9" s="6" customFormat="1" ht="24">
      <c r="A10" s="20" t="s">
        <v>38</v>
      </c>
      <c r="B10" s="20"/>
      <c r="C10" s="20"/>
      <c r="D10" s="20"/>
      <c r="E10" s="20"/>
      <c r="F10" s="20"/>
      <c r="G10" s="20"/>
      <c r="H10" s="20"/>
      <c r="I10" s="20"/>
    </row>
    <row r="11" spans="1:9" s="6" customFormat="1" ht="24">
      <c r="A11" s="20" t="s">
        <v>34</v>
      </c>
      <c r="B11" s="20"/>
      <c r="C11" s="20"/>
      <c r="D11" s="20"/>
      <c r="E11" s="20"/>
      <c r="F11" s="20"/>
      <c r="G11" s="20"/>
      <c r="H11" s="20"/>
      <c r="I11" s="20"/>
    </row>
    <row r="12" spans="1:9" s="6" customFormat="1" ht="24">
      <c r="A12" s="20"/>
      <c r="B12" s="20" t="s">
        <v>39</v>
      </c>
      <c r="C12" s="20"/>
      <c r="D12" s="20"/>
      <c r="E12" s="20"/>
      <c r="F12" s="20"/>
      <c r="G12" s="20"/>
      <c r="H12" s="20"/>
      <c r="I12" s="20"/>
    </row>
    <row r="13" spans="1:9" s="6" customFormat="1" ht="24">
      <c r="A13" s="20" t="s">
        <v>41</v>
      </c>
      <c r="B13" s="20"/>
      <c r="C13" s="20"/>
      <c r="D13" s="20"/>
      <c r="E13" s="20"/>
      <c r="F13" s="20"/>
      <c r="G13" s="20"/>
      <c r="H13" s="20"/>
      <c r="I13" s="20"/>
    </row>
    <row r="14" spans="1:9" s="6" customFormat="1" ht="24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s="9" customFormat="1" ht="13.5">
      <c r="A15" s="17"/>
      <c r="B15" s="17"/>
      <c r="C15" s="17"/>
      <c r="D15" s="17"/>
      <c r="E15" s="17"/>
      <c r="F15" s="17"/>
      <c r="G15" s="17"/>
      <c r="H15" s="17"/>
      <c r="I15" s="17"/>
    </row>
    <row r="16" spans="1:9" s="6" customFormat="1" ht="24">
      <c r="A16" s="18" t="s">
        <v>16</v>
      </c>
      <c r="B16" s="19" t="s">
        <v>17</v>
      </c>
      <c r="C16" s="20"/>
      <c r="D16" s="20"/>
      <c r="E16" s="20"/>
      <c r="F16" s="20"/>
      <c r="G16" s="20"/>
      <c r="H16" s="20"/>
      <c r="I16" s="20"/>
    </row>
    <row r="17" spans="1:9" s="6" customFormat="1" ht="24">
      <c r="A17" s="18">
        <v>1</v>
      </c>
      <c r="B17" s="21" t="s">
        <v>18</v>
      </c>
      <c r="C17" s="20"/>
      <c r="D17" s="20"/>
      <c r="E17" s="20"/>
      <c r="F17" s="20"/>
      <c r="G17" s="20"/>
      <c r="H17" s="20"/>
      <c r="I17" s="20"/>
    </row>
    <row r="18" spans="1:9" s="6" customFormat="1" ht="24">
      <c r="A18" s="18">
        <v>2</v>
      </c>
      <c r="B18" s="21" t="s">
        <v>5</v>
      </c>
      <c r="C18" s="20"/>
      <c r="D18" s="20"/>
      <c r="E18" s="20"/>
      <c r="F18" s="20"/>
      <c r="G18" s="20"/>
      <c r="H18" s="20"/>
      <c r="I18" s="20"/>
    </row>
    <row r="19" spans="1:9" s="6" customFormat="1" ht="24">
      <c r="A19" s="18">
        <v>3</v>
      </c>
      <c r="B19" s="21" t="s">
        <v>6</v>
      </c>
      <c r="C19" s="20"/>
      <c r="D19" s="20"/>
      <c r="E19" s="20"/>
      <c r="F19" s="20"/>
      <c r="G19" s="20"/>
      <c r="H19" s="20"/>
      <c r="I19" s="20"/>
    </row>
    <row r="20" spans="1:9" s="6" customFormat="1" ht="24">
      <c r="A20" s="18">
        <v>4</v>
      </c>
      <c r="B20" s="21" t="s">
        <v>19</v>
      </c>
      <c r="C20" s="21" t="s">
        <v>20</v>
      </c>
      <c r="D20" s="20"/>
      <c r="E20" s="20"/>
      <c r="F20" s="20"/>
      <c r="G20" s="20"/>
      <c r="H20" s="20"/>
      <c r="I20" s="20"/>
    </row>
    <row r="21" spans="1:9" s="6" customFormat="1" ht="24">
      <c r="A21" s="18"/>
      <c r="B21" s="20">
        <v>1.1</v>
      </c>
      <c r="C21" s="20" t="s">
        <v>75</v>
      </c>
      <c r="D21" s="20"/>
      <c r="E21" s="20"/>
      <c r="F21" s="20"/>
      <c r="G21" s="20"/>
      <c r="H21" s="20"/>
      <c r="I21" s="20"/>
    </row>
    <row r="22" spans="1:9" s="6" customFormat="1" ht="24">
      <c r="A22" s="18"/>
      <c r="B22" s="20">
        <v>1.2</v>
      </c>
      <c r="C22" s="20" t="s">
        <v>76</v>
      </c>
      <c r="D22" s="20"/>
      <c r="E22" s="20"/>
      <c r="F22" s="20"/>
      <c r="G22" s="20"/>
      <c r="H22" s="20"/>
      <c r="I22" s="20"/>
    </row>
    <row r="23" spans="1:9" s="6" customFormat="1" ht="24">
      <c r="A23" s="18"/>
      <c r="B23" s="20">
        <v>1.3</v>
      </c>
      <c r="C23" s="20" t="s">
        <v>64</v>
      </c>
      <c r="D23" s="20"/>
      <c r="E23" s="20"/>
      <c r="F23" s="20"/>
      <c r="G23" s="20"/>
      <c r="H23" s="20"/>
      <c r="I23" s="20"/>
    </row>
    <row r="24" spans="1:9" s="6" customFormat="1" ht="24">
      <c r="A24" s="22" t="s">
        <v>42</v>
      </c>
      <c r="B24" s="20"/>
      <c r="C24" s="21"/>
      <c r="D24" s="20"/>
      <c r="E24" s="20"/>
      <c r="F24" s="20"/>
      <c r="G24" s="20"/>
      <c r="H24" s="20"/>
      <c r="I24" s="20"/>
    </row>
    <row r="25" spans="1:9" s="9" customFormat="1" ht="13.5">
      <c r="A25" s="23"/>
      <c r="B25" s="17"/>
      <c r="C25" s="24"/>
      <c r="D25" s="17"/>
      <c r="E25" s="17"/>
      <c r="F25" s="17"/>
      <c r="G25" s="17"/>
      <c r="H25" s="17"/>
      <c r="I25" s="17"/>
    </row>
    <row r="26" spans="1:9" s="6" customFormat="1" ht="24">
      <c r="A26" s="18">
        <v>5</v>
      </c>
      <c r="B26" s="21" t="s">
        <v>21</v>
      </c>
      <c r="C26" s="21" t="s">
        <v>44</v>
      </c>
      <c r="D26" s="20"/>
      <c r="E26" s="20"/>
      <c r="F26" s="20"/>
      <c r="G26" s="20"/>
      <c r="H26" s="20"/>
      <c r="I26" s="20"/>
    </row>
    <row r="27" spans="1:9" s="6" customFormat="1" ht="24">
      <c r="A27" s="25"/>
      <c r="B27" s="20">
        <v>2.1</v>
      </c>
      <c r="C27" s="20" t="s">
        <v>22</v>
      </c>
      <c r="D27" s="20"/>
      <c r="E27" s="20"/>
      <c r="F27" s="20"/>
      <c r="G27" s="20"/>
      <c r="H27" s="20"/>
      <c r="I27" s="20"/>
    </row>
    <row r="28" spans="1:9" s="6" customFormat="1" ht="24">
      <c r="A28" s="25"/>
      <c r="B28" s="20">
        <v>2.2</v>
      </c>
      <c r="C28" s="20" t="s">
        <v>123</v>
      </c>
      <c r="D28" s="20"/>
      <c r="E28" s="20"/>
      <c r="F28" s="20"/>
      <c r="G28" s="20"/>
      <c r="H28" s="20"/>
      <c r="I28" s="20"/>
    </row>
    <row r="29" spans="1:9" s="6" customFormat="1" ht="24">
      <c r="A29" s="25"/>
      <c r="B29" s="20">
        <v>2.3</v>
      </c>
      <c r="C29" s="20" t="s">
        <v>103</v>
      </c>
      <c r="D29" s="20"/>
      <c r="E29" s="20"/>
      <c r="F29" s="20"/>
      <c r="G29" s="20"/>
      <c r="H29" s="20"/>
      <c r="I29" s="20"/>
    </row>
    <row r="30" spans="1:9" s="6" customFormat="1" ht="24">
      <c r="A30" s="25"/>
      <c r="B30" s="20">
        <v>2.4</v>
      </c>
      <c r="C30" s="20" t="s">
        <v>45</v>
      </c>
      <c r="D30" s="20"/>
      <c r="E30" s="20"/>
      <c r="F30" s="20"/>
      <c r="G30" s="20"/>
      <c r="H30" s="20"/>
      <c r="I30" s="20"/>
    </row>
    <row r="31" spans="1:9" s="6" customFormat="1" ht="24">
      <c r="A31" s="25"/>
      <c r="B31" s="20">
        <v>2.5</v>
      </c>
      <c r="C31" s="6" t="s">
        <v>52</v>
      </c>
      <c r="D31" s="20"/>
      <c r="E31" s="20"/>
      <c r="F31" s="20"/>
      <c r="G31" s="20"/>
      <c r="H31" s="20"/>
      <c r="I31" s="20"/>
    </row>
    <row r="32" spans="2:9" s="6" customFormat="1" ht="24">
      <c r="B32" s="20">
        <v>2.6</v>
      </c>
      <c r="C32" s="6" t="s">
        <v>10</v>
      </c>
      <c r="D32" s="20"/>
      <c r="E32" s="20"/>
      <c r="F32" s="20"/>
      <c r="G32" s="20"/>
      <c r="H32" s="20"/>
      <c r="I32" s="20"/>
    </row>
    <row r="33" spans="2:9" s="6" customFormat="1" ht="24">
      <c r="B33" s="20">
        <v>2.7</v>
      </c>
      <c r="C33" s="6" t="s">
        <v>46</v>
      </c>
      <c r="D33" s="20"/>
      <c r="E33" s="20"/>
      <c r="F33" s="20"/>
      <c r="G33" s="20"/>
      <c r="H33" s="20"/>
      <c r="I33" s="20"/>
    </row>
    <row r="34" spans="1:9" s="6" customFormat="1" ht="24">
      <c r="A34" s="22"/>
      <c r="B34" s="20">
        <v>2.8</v>
      </c>
      <c r="C34" s="20" t="s">
        <v>171</v>
      </c>
      <c r="D34" s="20"/>
      <c r="E34" s="20"/>
      <c r="F34" s="20"/>
      <c r="G34" s="20"/>
      <c r="H34" s="20"/>
      <c r="I34" s="20"/>
    </row>
    <row r="35" spans="2:9" s="6" customFormat="1" ht="24">
      <c r="B35" s="20"/>
      <c r="D35" s="20"/>
      <c r="E35" s="20"/>
      <c r="F35" s="20"/>
      <c r="G35" s="21"/>
      <c r="H35" s="21"/>
      <c r="I35" s="20"/>
    </row>
    <row r="36" spans="1:9" s="6" customFormat="1" ht="24">
      <c r="A36" s="18">
        <v>6</v>
      </c>
      <c r="B36" s="21" t="s">
        <v>23</v>
      </c>
      <c r="C36" s="21" t="s">
        <v>24</v>
      </c>
      <c r="D36" s="20"/>
      <c r="E36" s="20"/>
      <c r="F36" s="20"/>
      <c r="G36" s="20"/>
      <c r="H36" s="20"/>
      <c r="I36" s="20"/>
    </row>
    <row r="37" spans="1:9" s="6" customFormat="1" ht="24">
      <c r="A37" s="25"/>
      <c r="B37" s="20">
        <v>3.1</v>
      </c>
      <c r="C37" s="6" t="s">
        <v>48</v>
      </c>
      <c r="D37" s="20"/>
      <c r="E37" s="20"/>
      <c r="F37" s="20"/>
      <c r="G37" s="20"/>
      <c r="H37" s="20"/>
      <c r="I37" s="20"/>
    </row>
    <row r="38" spans="1:9" s="6" customFormat="1" ht="24">
      <c r="A38" s="25"/>
      <c r="B38" s="20">
        <v>3.2</v>
      </c>
      <c r="C38" s="6" t="s">
        <v>49</v>
      </c>
      <c r="D38" s="20"/>
      <c r="E38" s="20"/>
      <c r="F38" s="20"/>
      <c r="G38" s="20"/>
      <c r="H38" s="20"/>
      <c r="I38" s="20"/>
    </row>
    <row r="39" spans="1:9" s="6" customFormat="1" ht="24">
      <c r="A39" s="25"/>
      <c r="B39" s="20">
        <v>3.3</v>
      </c>
      <c r="C39" s="20" t="s">
        <v>47</v>
      </c>
      <c r="D39" s="20"/>
      <c r="E39" s="20"/>
      <c r="F39" s="20"/>
      <c r="G39" s="20"/>
      <c r="H39" s="20"/>
      <c r="I39" s="20"/>
    </row>
    <row r="40" spans="1:9" s="6" customFormat="1" ht="24">
      <c r="A40" s="25"/>
      <c r="B40" s="20">
        <v>3.4</v>
      </c>
      <c r="C40" s="20" t="s">
        <v>53</v>
      </c>
      <c r="D40" s="20"/>
      <c r="E40" s="20"/>
      <c r="F40" s="20"/>
      <c r="G40" s="20"/>
      <c r="H40" s="20"/>
      <c r="I40" s="20"/>
    </row>
    <row r="41" spans="1:9" s="6" customFormat="1" ht="24">
      <c r="A41" s="25"/>
      <c r="B41" s="20">
        <v>3.5</v>
      </c>
      <c r="C41" s="20" t="s">
        <v>50</v>
      </c>
      <c r="D41" s="20"/>
      <c r="E41" s="20"/>
      <c r="F41" s="20"/>
      <c r="G41" s="20"/>
      <c r="H41" s="20"/>
      <c r="I41" s="20"/>
    </row>
    <row r="42" spans="1:9" s="9" customFormat="1" ht="13.5">
      <c r="A42" s="26"/>
      <c r="B42" s="17"/>
      <c r="C42" s="17"/>
      <c r="D42" s="17"/>
      <c r="E42" s="17"/>
      <c r="F42" s="17"/>
      <c r="G42" s="17"/>
      <c r="H42" s="17"/>
      <c r="I42" s="17"/>
    </row>
    <row r="43" spans="1:9" s="6" customFormat="1" ht="24">
      <c r="A43" s="18">
        <v>7</v>
      </c>
      <c r="B43" s="21" t="s">
        <v>51</v>
      </c>
      <c r="C43" s="21" t="s">
        <v>11</v>
      </c>
      <c r="D43" s="20"/>
      <c r="E43" s="20"/>
      <c r="F43" s="20"/>
      <c r="G43" s="20"/>
      <c r="H43" s="20"/>
      <c r="I43" s="20"/>
    </row>
    <row r="44" spans="1:9" s="6" customFormat="1" ht="24">
      <c r="A44" s="18"/>
      <c r="B44" s="20">
        <v>4.1</v>
      </c>
      <c r="C44" s="20" t="s">
        <v>54</v>
      </c>
      <c r="D44" s="20"/>
      <c r="E44" s="20"/>
      <c r="F44" s="20"/>
      <c r="G44" s="20"/>
      <c r="H44" s="20"/>
      <c r="I44" s="20"/>
    </row>
    <row r="45" spans="1:9" s="6" customFormat="1" ht="24">
      <c r="A45" s="18"/>
      <c r="B45" s="20">
        <v>4.2</v>
      </c>
      <c r="C45" s="20" t="s">
        <v>55</v>
      </c>
      <c r="D45" s="20"/>
      <c r="E45" s="20"/>
      <c r="F45" s="20"/>
      <c r="G45" s="20"/>
      <c r="H45" s="20"/>
      <c r="I45" s="20"/>
    </row>
    <row r="46" spans="1:9" s="6" customFormat="1" ht="24">
      <c r="A46" s="20"/>
      <c r="B46" s="20">
        <v>4.3</v>
      </c>
      <c r="C46" s="20" t="s">
        <v>77</v>
      </c>
      <c r="D46" s="20"/>
      <c r="E46" s="20"/>
      <c r="F46" s="20"/>
      <c r="G46" s="20"/>
      <c r="H46" s="20"/>
      <c r="I46" s="20"/>
    </row>
    <row r="47" spans="1:9" s="6" customFormat="1" ht="24">
      <c r="A47" s="20"/>
      <c r="B47" s="20">
        <v>4.4</v>
      </c>
      <c r="C47" s="20" t="s">
        <v>56</v>
      </c>
      <c r="D47" s="20"/>
      <c r="E47" s="20"/>
      <c r="F47" s="20"/>
      <c r="G47" s="20"/>
      <c r="H47" s="20"/>
      <c r="I47" s="20"/>
    </row>
    <row r="48" spans="1:9" s="9" customFormat="1" ht="13.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6" customFormat="1" ht="24">
      <c r="A49" s="18" t="s">
        <v>25</v>
      </c>
      <c r="B49" s="21" t="s">
        <v>57</v>
      </c>
      <c r="C49" s="20"/>
      <c r="D49" s="20"/>
      <c r="E49" s="20"/>
      <c r="F49" s="20"/>
      <c r="G49" s="20"/>
      <c r="H49" s="20"/>
      <c r="I49" s="20"/>
    </row>
    <row r="50" spans="1:9" s="6" customFormat="1" ht="24">
      <c r="A50" s="20"/>
      <c r="B50" s="20">
        <v>1</v>
      </c>
      <c r="C50" s="20" t="s">
        <v>59</v>
      </c>
      <c r="D50" s="20"/>
      <c r="E50" s="20"/>
      <c r="F50" s="20"/>
      <c r="G50" s="20"/>
      <c r="H50" s="20"/>
      <c r="I50" s="20"/>
    </row>
    <row r="51" spans="1:9" s="6" customFormat="1" ht="24">
      <c r="A51" s="20"/>
      <c r="B51" s="20">
        <v>2</v>
      </c>
      <c r="C51" s="20" t="s">
        <v>58</v>
      </c>
      <c r="D51" s="20"/>
      <c r="E51" s="20"/>
      <c r="F51" s="20"/>
      <c r="G51" s="20"/>
      <c r="H51" s="20"/>
      <c r="I51" s="20"/>
    </row>
    <row r="52" spans="1:9" s="6" customFormat="1" ht="24">
      <c r="A52" s="20"/>
      <c r="B52" s="20">
        <v>3</v>
      </c>
      <c r="C52" s="20" t="s">
        <v>65</v>
      </c>
      <c r="D52" s="20"/>
      <c r="E52" s="20"/>
      <c r="F52" s="20"/>
      <c r="G52" s="20"/>
      <c r="H52" s="20"/>
      <c r="I52" s="20"/>
    </row>
    <row r="53" spans="1:9" s="6" customFormat="1" ht="24">
      <c r="A53" s="20"/>
      <c r="B53" s="20">
        <v>4</v>
      </c>
      <c r="C53" s="20" t="s">
        <v>63</v>
      </c>
      <c r="D53" s="20"/>
      <c r="E53" s="20"/>
      <c r="F53" s="20"/>
      <c r="G53" s="20"/>
      <c r="H53" s="20"/>
      <c r="I53" s="20"/>
    </row>
    <row r="54" spans="1:9" s="6" customFormat="1" ht="24">
      <c r="A54" s="20"/>
      <c r="B54" s="20">
        <v>5</v>
      </c>
      <c r="C54" s="20" t="s">
        <v>60</v>
      </c>
      <c r="D54" s="20"/>
      <c r="E54" s="20"/>
      <c r="F54" s="20"/>
      <c r="G54" s="20"/>
      <c r="H54" s="20"/>
      <c r="I54" s="20"/>
    </row>
    <row r="55" spans="1:9" s="6" customFormat="1" ht="24">
      <c r="A55" s="20"/>
      <c r="B55" s="20">
        <v>6</v>
      </c>
      <c r="C55" s="20" t="s">
        <v>61</v>
      </c>
      <c r="D55" s="20"/>
      <c r="E55" s="20"/>
      <c r="F55" s="20"/>
      <c r="G55" s="20"/>
      <c r="H55" s="20"/>
      <c r="I55" s="20"/>
    </row>
    <row r="56" spans="1:9" s="6" customFormat="1" ht="24">
      <c r="A56" s="20"/>
      <c r="B56" s="20">
        <v>7</v>
      </c>
      <c r="C56" s="20" t="s">
        <v>62</v>
      </c>
      <c r="D56" s="20"/>
      <c r="E56" s="20"/>
      <c r="F56" s="20"/>
      <c r="G56" s="20"/>
      <c r="H56" s="20"/>
      <c r="I56" s="20"/>
    </row>
    <row r="57" spans="1:9" s="9" customFormat="1" ht="13.5">
      <c r="A57" s="17"/>
      <c r="B57" s="17"/>
      <c r="C57" s="17"/>
      <c r="D57" s="17"/>
      <c r="E57" s="17"/>
      <c r="F57" s="17"/>
      <c r="G57" s="17"/>
      <c r="H57" s="17"/>
      <c r="I57" s="17"/>
    </row>
    <row r="58" spans="1:9" s="6" customFormat="1" ht="24">
      <c r="A58" s="18" t="s">
        <v>26</v>
      </c>
      <c r="B58" s="21" t="s">
        <v>27</v>
      </c>
      <c r="C58" s="20"/>
      <c r="D58" s="20"/>
      <c r="E58" s="20"/>
      <c r="F58" s="20"/>
      <c r="G58" s="20"/>
      <c r="H58" s="20"/>
      <c r="I58" s="20"/>
    </row>
    <row r="59" spans="1:10" s="6" customFormat="1" ht="24">
      <c r="A59" s="18"/>
      <c r="B59" s="224" t="s">
        <v>406</v>
      </c>
      <c r="C59" s="224"/>
      <c r="D59" s="224"/>
      <c r="E59" s="224"/>
      <c r="F59" s="224"/>
      <c r="G59" s="224"/>
      <c r="H59" s="224"/>
      <c r="I59" s="224" t="s">
        <v>407</v>
      </c>
      <c r="J59" s="224"/>
    </row>
    <row r="60" spans="1:9" s="6" customFormat="1" ht="24">
      <c r="A60" s="20">
        <v>1</v>
      </c>
      <c r="B60" s="6" t="s">
        <v>405</v>
      </c>
      <c r="C60" s="20"/>
      <c r="D60" s="20"/>
      <c r="E60" s="20"/>
      <c r="F60" s="20"/>
      <c r="G60" s="20"/>
      <c r="H60" s="20"/>
      <c r="I60" s="159" t="s">
        <v>417</v>
      </c>
    </row>
    <row r="61" spans="1:9" s="6" customFormat="1" ht="24">
      <c r="A61" s="20"/>
      <c r="B61" s="6" t="s">
        <v>408</v>
      </c>
      <c r="C61" s="20"/>
      <c r="D61" s="20"/>
      <c r="E61" s="20"/>
      <c r="F61" s="20"/>
      <c r="G61" s="20"/>
      <c r="H61" s="20"/>
      <c r="I61" s="159" t="s">
        <v>409</v>
      </c>
    </row>
    <row r="62" spans="1:9" s="6" customFormat="1" ht="24">
      <c r="A62" s="20"/>
      <c r="B62" s="6" t="s">
        <v>410</v>
      </c>
      <c r="C62" s="20"/>
      <c r="D62" s="20"/>
      <c r="E62" s="20"/>
      <c r="F62" s="20"/>
      <c r="G62" s="20"/>
      <c r="H62" s="20"/>
      <c r="I62" s="159" t="s">
        <v>411</v>
      </c>
    </row>
    <row r="63" spans="1:9" s="6" customFormat="1" ht="24">
      <c r="A63" s="20"/>
      <c r="B63" s="6" t="s">
        <v>412</v>
      </c>
      <c r="C63" s="20"/>
      <c r="D63" s="20"/>
      <c r="E63" s="20"/>
      <c r="F63" s="20"/>
      <c r="G63" s="20"/>
      <c r="H63" s="20"/>
      <c r="I63" s="159" t="s">
        <v>413</v>
      </c>
    </row>
    <row r="64" spans="1:9" s="6" customFormat="1" ht="24">
      <c r="A64" s="20"/>
      <c r="B64" s="6" t="s">
        <v>414</v>
      </c>
      <c r="C64" s="20"/>
      <c r="D64" s="20"/>
      <c r="E64" s="20"/>
      <c r="F64" s="20"/>
      <c r="G64" s="20"/>
      <c r="H64" s="20"/>
      <c r="I64" s="159" t="s">
        <v>415</v>
      </c>
    </row>
    <row r="65" spans="1:9" s="6" customFormat="1" ht="24">
      <c r="A65" s="20"/>
      <c r="B65" s="6" t="s">
        <v>416</v>
      </c>
      <c r="C65" s="20"/>
      <c r="D65" s="20"/>
      <c r="E65" s="20"/>
      <c r="F65" s="20"/>
      <c r="G65" s="20"/>
      <c r="H65" s="20"/>
      <c r="I65" s="159"/>
    </row>
    <row r="66" spans="1:9" s="6" customFormat="1" ht="24">
      <c r="A66" s="20">
        <v>2</v>
      </c>
      <c r="B66" s="6" t="s">
        <v>418</v>
      </c>
      <c r="C66" s="20"/>
      <c r="D66" s="20"/>
      <c r="E66" s="20"/>
      <c r="F66" s="20"/>
      <c r="G66" s="20"/>
      <c r="H66" s="20"/>
      <c r="I66" s="159" t="s">
        <v>417</v>
      </c>
    </row>
    <row r="67" spans="1:9" s="6" customFormat="1" ht="24">
      <c r="A67" s="20">
        <v>3</v>
      </c>
      <c r="B67" s="6" t="s">
        <v>419</v>
      </c>
      <c r="C67" s="20"/>
      <c r="D67" s="20"/>
      <c r="E67" s="20"/>
      <c r="F67" s="20"/>
      <c r="G67" s="20"/>
      <c r="H67" s="20"/>
      <c r="I67" s="159" t="s">
        <v>417</v>
      </c>
    </row>
    <row r="68" spans="1:9" s="6" customFormat="1" ht="24">
      <c r="A68" s="20">
        <v>4</v>
      </c>
      <c r="B68" s="6" t="s">
        <v>420</v>
      </c>
      <c r="C68" s="20"/>
      <c r="D68" s="20"/>
      <c r="E68" s="20"/>
      <c r="F68" s="20"/>
      <c r="G68" s="20"/>
      <c r="H68" s="20"/>
      <c r="I68" s="159" t="s">
        <v>417</v>
      </c>
    </row>
    <row r="69" spans="1:9" s="6" customFormat="1" ht="24">
      <c r="A69" s="20"/>
      <c r="C69" s="20"/>
      <c r="D69" s="20"/>
      <c r="E69" s="20"/>
      <c r="F69" s="20"/>
      <c r="G69" s="20"/>
      <c r="H69" s="20"/>
      <c r="I69" s="159"/>
    </row>
    <row r="70" spans="1:9" s="6" customFormat="1" ht="24">
      <c r="A70" s="20"/>
      <c r="C70" s="20"/>
      <c r="D70" s="20"/>
      <c r="E70" s="20"/>
      <c r="F70" s="20"/>
      <c r="G70" s="20"/>
      <c r="H70" s="20"/>
      <c r="I70" s="159"/>
    </row>
    <row r="71" spans="1:9" s="6" customFormat="1" ht="24">
      <c r="A71" s="20">
        <v>5</v>
      </c>
      <c r="B71" s="6" t="s">
        <v>421</v>
      </c>
      <c r="C71" s="20"/>
      <c r="D71" s="20"/>
      <c r="E71" s="20"/>
      <c r="F71" s="20"/>
      <c r="G71" s="20"/>
      <c r="H71" s="20"/>
      <c r="I71" s="159" t="s">
        <v>417</v>
      </c>
    </row>
    <row r="72" spans="1:9" s="6" customFormat="1" ht="24">
      <c r="A72" s="20">
        <v>6</v>
      </c>
      <c r="B72" s="6" t="s">
        <v>423</v>
      </c>
      <c r="C72" s="20"/>
      <c r="D72" s="20"/>
      <c r="E72" s="20"/>
      <c r="F72" s="20"/>
      <c r="G72" s="20"/>
      <c r="H72" s="20"/>
      <c r="I72" s="159" t="s">
        <v>417</v>
      </c>
    </row>
    <row r="73" spans="1:9" s="6" customFormat="1" ht="24">
      <c r="A73" s="20">
        <v>7</v>
      </c>
      <c r="B73" s="6" t="s">
        <v>422</v>
      </c>
      <c r="C73" s="20"/>
      <c r="D73" s="20"/>
      <c r="E73" s="20"/>
      <c r="F73" s="20"/>
      <c r="G73" s="20"/>
      <c r="H73" s="20"/>
      <c r="I73" s="159" t="s">
        <v>434</v>
      </c>
    </row>
    <row r="74" spans="2:9" s="6" customFormat="1" ht="24">
      <c r="B74" s="6" t="s">
        <v>427</v>
      </c>
      <c r="C74" s="20"/>
      <c r="D74" s="20"/>
      <c r="E74" s="20"/>
      <c r="F74" s="20"/>
      <c r="G74" s="20"/>
      <c r="H74" s="20"/>
      <c r="I74" s="159"/>
    </row>
    <row r="75" spans="2:9" s="6" customFormat="1" ht="24">
      <c r="B75" s="6" t="s">
        <v>428</v>
      </c>
      <c r="C75" s="20"/>
      <c r="D75" s="20"/>
      <c r="E75" s="20"/>
      <c r="F75" s="20"/>
      <c r="G75" s="20"/>
      <c r="H75" s="20"/>
      <c r="I75" s="159"/>
    </row>
    <row r="76" spans="1:9" s="6" customFormat="1" ht="24">
      <c r="A76" s="20">
        <v>8</v>
      </c>
      <c r="B76" s="6" t="s">
        <v>424</v>
      </c>
      <c r="C76" s="20"/>
      <c r="D76" s="21"/>
      <c r="E76" s="20"/>
      <c r="F76" s="20"/>
      <c r="G76" s="20"/>
      <c r="H76" s="20"/>
      <c r="I76" s="20" t="s">
        <v>435</v>
      </c>
    </row>
    <row r="77" spans="1:9" s="6" customFormat="1" ht="24">
      <c r="A77" s="20"/>
      <c r="B77" s="6" t="s">
        <v>430</v>
      </c>
      <c r="C77" s="20"/>
      <c r="D77" s="21"/>
      <c r="E77" s="20"/>
      <c r="F77" s="20"/>
      <c r="G77" s="20"/>
      <c r="H77" s="20"/>
      <c r="I77" s="20"/>
    </row>
    <row r="78" spans="1:9" s="6" customFormat="1" ht="24">
      <c r="A78" s="20">
        <v>9</v>
      </c>
      <c r="B78" s="6" t="s">
        <v>431</v>
      </c>
      <c r="C78" s="20"/>
      <c r="D78" s="21"/>
      <c r="E78" s="20"/>
      <c r="F78" s="20"/>
      <c r="G78" s="20"/>
      <c r="H78" s="20"/>
      <c r="I78" s="159" t="s">
        <v>436</v>
      </c>
    </row>
    <row r="79" spans="1:9" s="6" customFormat="1" ht="24">
      <c r="A79" s="20"/>
      <c r="B79" s="6" t="s">
        <v>432</v>
      </c>
      <c r="C79" s="20"/>
      <c r="D79" s="21"/>
      <c r="E79" s="20"/>
      <c r="F79" s="20"/>
      <c r="G79" s="20"/>
      <c r="H79" s="20"/>
      <c r="I79" s="159" t="s">
        <v>437</v>
      </c>
    </row>
    <row r="80" spans="1:9" s="6" customFormat="1" ht="24">
      <c r="A80" s="20"/>
      <c r="B80" s="6" t="s">
        <v>433</v>
      </c>
      <c r="C80" s="20"/>
      <c r="D80" s="21"/>
      <c r="E80" s="20"/>
      <c r="F80" s="20"/>
      <c r="G80" s="20"/>
      <c r="H80" s="20"/>
      <c r="I80" s="20"/>
    </row>
    <row r="81" spans="1:9" s="6" customFormat="1" ht="26.25" customHeight="1">
      <c r="A81" s="20">
        <v>10</v>
      </c>
      <c r="B81" s="20" t="s">
        <v>425</v>
      </c>
      <c r="D81" s="20"/>
      <c r="E81" s="20"/>
      <c r="F81" s="20"/>
      <c r="G81" s="20"/>
      <c r="H81" s="20"/>
      <c r="I81" s="159" t="s">
        <v>417</v>
      </c>
    </row>
    <row r="82" spans="1:9" s="6" customFormat="1" ht="26.25" customHeight="1">
      <c r="A82" s="20"/>
      <c r="B82" s="20" t="s">
        <v>426</v>
      </c>
      <c r="D82" s="20"/>
      <c r="E82" s="20"/>
      <c r="F82" s="20"/>
      <c r="G82" s="20"/>
      <c r="H82" s="20"/>
      <c r="I82" s="20"/>
    </row>
    <row r="83" spans="1:9" s="6" customFormat="1" ht="24">
      <c r="A83" s="20"/>
      <c r="B83" s="20" t="s">
        <v>429</v>
      </c>
      <c r="D83" s="20"/>
      <c r="E83" s="20"/>
      <c r="F83" s="20"/>
      <c r="G83" s="20"/>
      <c r="H83" s="20"/>
      <c r="I83" s="20"/>
    </row>
    <row r="84" spans="1:9" s="6" customFormat="1" ht="24">
      <c r="A84" s="20"/>
      <c r="B84" s="20"/>
      <c r="D84" s="20"/>
      <c r="E84" s="20"/>
      <c r="F84" s="20"/>
      <c r="G84" s="20"/>
      <c r="H84" s="20"/>
      <c r="I84" s="20"/>
    </row>
    <row r="85" spans="1:9" s="6" customFormat="1" ht="24">
      <c r="A85" s="18" t="s">
        <v>28</v>
      </c>
      <c r="B85" s="21" t="s">
        <v>29</v>
      </c>
      <c r="C85" s="20"/>
      <c r="D85" s="20"/>
      <c r="E85" s="20"/>
      <c r="F85" s="20"/>
      <c r="G85" s="20"/>
      <c r="H85" s="20"/>
      <c r="I85" s="20"/>
    </row>
    <row r="86" spans="1:9" s="6" customFormat="1" ht="24">
      <c r="A86" s="20">
        <v>1</v>
      </c>
      <c r="B86" s="20" t="s">
        <v>30</v>
      </c>
      <c r="C86" s="20"/>
      <c r="D86" s="20"/>
      <c r="E86" s="20"/>
      <c r="F86" s="20"/>
      <c r="G86" s="20"/>
      <c r="H86" s="20"/>
      <c r="I86" s="20"/>
    </row>
    <row r="87" spans="1:9" s="6" customFormat="1" ht="24">
      <c r="A87" s="20">
        <v>2</v>
      </c>
      <c r="B87" s="20" t="s">
        <v>31</v>
      </c>
      <c r="C87" s="20"/>
      <c r="D87" s="20"/>
      <c r="E87" s="20"/>
      <c r="F87" s="20"/>
      <c r="G87" s="20"/>
      <c r="H87" s="20"/>
      <c r="I87" s="20"/>
    </row>
    <row r="88" spans="1:9" s="6" customFormat="1" ht="24">
      <c r="A88" s="20">
        <v>3</v>
      </c>
      <c r="B88" s="20" t="s">
        <v>438</v>
      </c>
      <c r="C88" s="20"/>
      <c r="D88" s="20"/>
      <c r="E88" s="20"/>
      <c r="F88" s="20"/>
      <c r="G88" s="20"/>
      <c r="H88" s="20"/>
      <c r="I88" s="20"/>
    </row>
    <row r="89" spans="1:9" s="6" customFormat="1" ht="24">
      <c r="A89" s="20">
        <v>4</v>
      </c>
      <c r="B89" s="20" t="s">
        <v>32</v>
      </c>
      <c r="C89" s="20"/>
      <c r="D89" s="20"/>
      <c r="E89" s="20"/>
      <c r="F89" s="20"/>
      <c r="G89" s="20"/>
      <c r="H89" s="20"/>
      <c r="I89" s="20"/>
    </row>
    <row r="90" spans="1:9" s="6" customFormat="1" ht="24">
      <c r="A90" s="20"/>
      <c r="B90" s="20" t="s">
        <v>439</v>
      </c>
      <c r="C90" s="20"/>
      <c r="D90" s="20"/>
      <c r="E90" s="20"/>
      <c r="F90" s="20"/>
      <c r="G90" s="20"/>
      <c r="H90" s="20"/>
      <c r="I90" s="20"/>
    </row>
    <row r="91" spans="1:9" s="6" customFormat="1" ht="24">
      <c r="A91" s="20"/>
      <c r="B91" s="20"/>
      <c r="C91" s="20"/>
      <c r="D91" s="20"/>
      <c r="E91" s="20"/>
      <c r="F91" s="20"/>
      <c r="G91" s="20"/>
      <c r="H91" s="20"/>
      <c r="I91" s="20"/>
    </row>
    <row r="92" spans="1:9" s="6" customFormat="1" ht="24">
      <c r="A92" s="20"/>
      <c r="B92" s="20"/>
      <c r="C92" s="20"/>
      <c r="D92" s="20"/>
      <c r="E92" s="20"/>
      <c r="F92" s="20"/>
      <c r="G92" s="20"/>
      <c r="H92" s="20"/>
      <c r="I92" s="20"/>
    </row>
    <row r="93" spans="1:9" s="6" customFormat="1" ht="24">
      <c r="A93" s="20"/>
      <c r="B93" s="20"/>
      <c r="C93" s="20"/>
      <c r="D93" s="20"/>
      <c r="E93" s="20"/>
      <c r="F93" s="20"/>
      <c r="G93" s="20"/>
      <c r="H93" s="20"/>
      <c r="I93" s="20"/>
    </row>
    <row r="94" spans="1:9" s="6" customFormat="1" ht="24">
      <c r="A94" s="20"/>
      <c r="B94" s="20"/>
      <c r="C94" s="20"/>
      <c r="D94" s="20"/>
      <c r="E94" s="20"/>
      <c r="F94" s="20"/>
      <c r="G94" s="20"/>
      <c r="H94" s="20"/>
      <c r="I94" s="20"/>
    </row>
    <row r="95" spans="1:9" s="6" customFormat="1" ht="24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4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24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24">
      <c r="A98" s="21"/>
      <c r="B98" s="21"/>
      <c r="C98" s="21"/>
      <c r="D98" s="21"/>
      <c r="E98" s="21"/>
      <c r="F98" s="21"/>
      <c r="G98" s="21"/>
      <c r="H98" s="21"/>
      <c r="I98" s="21"/>
    </row>
  </sheetData>
  <sheetProtection/>
  <mergeCells count="5">
    <mergeCell ref="A1:I1"/>
    <mergeCell ref="A2:I2"/>
    <mergeCell ref="A3:I3"/>
    <mergeCell ref="B59:H59"/>
    <mergeCell ref="I59:J59"/>
  </mergeCells>
  <printOptions/>
  <pageMargins left="0.984251968503937" right="0.1968503937007874" top="0.5905511811023623" bottom="0.5905511811023623" header="0.1968503937007874" footer="0.1968503937007874"/>
  <pageSetup orientation="portrait" paperSize="9" r:id="rId2"/>
  <headerFooter alignWithMargins="0">
    <oddHeader>&amp;R&amp;P</oddHeader>
    <oddFooter>&amp;R&amp;6Jin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3"/>
  <sheetViews>
    <sheetView showGridLines="0" tabSelected="1" zoomScalePageLayoutView="0" workbookViewId="0" topLeftCell="A1">
      <selection activeCell="M6" sqref="M6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1" spans="1:9" ht="24">
      <c r="A1" s="214"/>
      <c r="B1" s="214"/>
      <c r="C1" s="214"/>
      <c r="D1" s="214"/>
      <c r="E1" s="214"/>
      <c r="F1" s="214"/>
      <c r="G1" s="214"/>
      <c r="H1" s="214"/>
      <c r="I1" s="214"/>
    </row>
    <row r="2" spans="1:9" ht="24">
      <c r="A2" s="214"/>
      <c r="B2" s="214"/>
      <c r="C2" s="214"/>
      <c r="D2" s="214"/>
      <c r="E2" s="214"/>
      <c r="F2" s="214"/>
      <c r="G2" s="214"/>
      <c r="H2" s="214"/>
      <c r="I2" s="214"/>
    </row>
    <row r="3" spans="1:9" ht="24">
      <c r="A3" s="214"/>
      <c r="B3" s="214"/>
      <c r="C3" s="214"/>
      <c r="D3" s="214"/>
      <c r="E3" s="214"/>
      <c r="F3" s="214"/>
      <c r="G3" s="214"/>
      <c r="H3" s="214"/>
      <c r="I3" s="214"/>
    </row>
    <row r="4" spans="1:9" ht="24">
      <c r="A4" s="214"/>
      <c r="B4" s="214"/>
      <c r="C4" s="214"/>
      <c r="D4" s="214"/>
      <c r="E4" s="214"/>
      <c r="F4" s="214"/>
      <c r="G4" s="214"/>
      <c r="H4" s="214"/>
      <c r="I4" s="214"/>
    </row>
    <row r="5" spans="1:9" ht="24">
      <c r="A5" s="214"/>
      <c r="B5" s="214"/>
      <c r="C5" s="214"/>
      <c r="D5" s="214"/>
      <c r="E5" s="214"/>
      <c r="F5" s="214"/>
      <c r="G5" s="214"/>
      <c r="H5" s="214"/>
      <c r="I5" s="214"/>
    </row>
    <row r="6" spans="1:9" ht="71.25">
      <c r="A6" s="227" t="s">
        <v>0</v>
      </c>
      <c r="B6" s="227"/>
      <c r="C6" s="227"/>
      <c r="D6" s="227"/>
      <c r="E6" s="227"/>
      <c r="F6" s="227"/>
      <c r="G6" s="227"/>
      <c r="H6" s="227"/>
      <c r="I6" s="227"/>
    </row>
    <row r="7" spans="1:9" ht="71.25">
      <c r="A7" s="227" t="s">
        <v>1</v>
      </c>
      <c r="B7" s="227"/>
      <c r="C7" s="227"/>
      <c r="D7" s="227"/>
      <c r="E7" s="227"/>
      <c r="F7" s="227"/>
      <c r="G7" s="227"/>
      <c r="H7" s="227"/>
      <c r="I7" s="227"/>
    </row>
    <row r="8" spans="1:9" ht="53.25">
      <c r="A8" s="225" t="s">
        <v>2</v>
      </c>
      <c r="B8" s="225"/>
      <c r="C8" s="225"/>
      <c r="D8" s="225"/>
      <c r="E8" s="225"/>
      <c r="F8" s="225"/>
      <c r="G8" s="225"/>
      <c r="H8" s="225"/>
      <c r="I8" s="225"/>
    </row>
    <row r="9" spans="1:9" ht="53.25">
      <c r="A9" s="225" t="s">
        <v>444</v>
      </c>
      <c r="B9" s="225"/>
      <c r="C9" s="225"/>
      <c r="D9" s="225"/>
      <c r="E9" s="225"/>
      <c r="F9" s="225"/>
      <c r="G9" s="225"/>
      <c r="H9" s="225"/>
      <c r="I9" s="225"/>
    </row>
    <row r="10" spans="1:9" ht="53.25">
      <c r="A10" s="225" t="s">
        <v>473</v>
      </c>
      <c r="B10" s="225"/>
      <c r="C10" s="225"/>
      <c r="D10" s="225"/>
      <c r="E10" s="225"/>
      <c r="F10" s="225"/>
      <c r="G10" s="225"/>
      <c r="H10" s="225"/>
      <c r="I10" s="225"/>
    </row>
    <row r="11" spans="1:9" ht="24">
      <c r="A11" s="214"/>
      <c r="B11" s="214"/>
      <c r="C11" s="214"/>
      <c r="D11" s="214"/>
      <c r="E11" s="214"/>
      <c r="F11" s="214"/>
      <c r="G11" s="214"/>
      <c r="H11" s="214"/>
      <c r="I11" s="214"/>
    </row>
    <row r="12" spans="1:9" ht="24">
      <c r="A12" s="214"/>
      <c r="B12" s="214"/>
      <c r="C12" s="214"/>
      <c r="D12" s="214"/>
      <c r="E12" s="214"/>
      <c r="F12" s="214"/>
      <c r="G12" s="214"/>
      <c r="H12" s="214"/>
      <c r="I12" s="214"/>
    </row>
    <row r="13" spans="1:9" ht="24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9" ht="24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9" ht="24">
      <c r="A15" s="214"/>
      <c r="B15" s="214"/>
      <c r="C15" s="214"/>
      <c r="D15" s="214"/>
      <c r="E15" s="214"/>
      <c r="F15" s="214"/>
      <c r="G15" s="214"/>
      <c r="H15" s="214"/>
      <c r="I15" s="214"/>
    </row>
    <row r="16" spans="1:9" ht="24">
      <c r="A16" s="214"/>
      <c r="B16" s="214"/>
      <c r="C16" s="214"/>
      <c r="D16" s="214"/>
      <c r="E16" s="214"/>
      <c r="F16" s="214"/>
      <c r="G16" s="214"/>
      <c r="H16" s="214"/>
      <c r="I16" s="214"/>
    </row>
    <row r="17" spans="1:9" ht="24">
      <c r="A17" s="214"/>
      <c r="B17" s="214"/>
      <c r="C17" s="214"/>
      <c r="D17" s="214"/>
      <c r="E17" s="214"/>
      <c r="F17" s="214"/>
      <c r="G17" s="214"/>
      <c r="H17" s="214"/>
      <c r="I17" s="214"/>
    </row>
    <row r="18" spans="1:9" ht="24">
      <c r="A18" s="214"/>
      <c r="B18" s="214"/>
      <c r="C18" s="214"/>
      <c r="D18" s="214"/>
      <c r="E18" s="214"/>
      <c r="F18" s="214"/>
      <c r="G18" s="214"/>
      <c r="H18" s="214"/>
      <c r="I18" s="214"/>
    </row>
    <row r="19" spans="1:9" ht="24">
      <c r="A19" s="214"/>
      <c r="B19" s="214"/>
      <c r="C19" s="214"/>
      <c r="D19" s="214"/>
      <c r="E19" s="214"/>
      <c r="F19" s="214"/>
      <c r="G19" s="214"/>
      <c r="H19" s="214"/>
      <c r="I19" s="214"/>
    </row>
    <row r="20" spans="1:9" ht="24">
      <c r="A20" s="214"/>
      <c r="B20" s="214"/>
      <c r="C20" s="214"/>
      <c r="D20" s="214"/>
      <c r="E20" s="214"/>
      <c r="F20" s="214"/>
      <c r="G20" s="214"/>
      <c r="H20" s="214"/>
      <c r="I20" s="214"/>
    </row>
    <row r="21" spans="1:9" ht="48">
      <c r="A21" s="226" t="s">
        <v>3</v>
      </c>
      <c r="B21" s="226"/>
      <c r="C21" s="226"/>
      <c r="D21" s="226"/>
      <c r="E21" s="226"/>
      <c r="F21" s="226"/>
      <c r="G21" s="226"/>
      <c r="H21" s="226"/>
      <c r="I21" s="226"/>
    </row>
    <row r="22" spans="1:9" ht="48">
      <c r="A22" s="226" t="s">
        <v>4</v>
      </c>
      <c r="B22" s="226"/>
      <c r="C22" s="226"/>
      <c r="D22" s="226"/>
      <c r="E22" s="226"/>
      <c r="F22" s="226"/>
      <c r="G22" s="226"/>
      <c r="H22" s="226"/>
      <c r="I22" s="226"/>
    </row>
    <row r="23" spans="1:9" ht="48">
      <c r="A23" s="226" t="s">
        <v>66</v>
      </c>
      <c r="B23" s="226"/>
      <c r="C23" s="226"/>
      <c r="D23" s="226"/>
      <c r="E23" s="226"/>
      <c r="F23" s="226"/>
      <c r="G23" s="226"/>
      <c r="H23" s="226"/>
      <c r="I23" s="226"/>
    </row>
  </sheetData>
  <sheetProtection/>
  <mergeCells count="8">
    <mergeCell ref="A10:I10"/>
    <mergeCell ref="A21:I21"/>
    <mergeCell ref="A23:I23"/>
    <mergeCell ref="A22:I22"/>
    <mergeCell ref="A6:I6"/>
    <mergeCell ref="A7:I7"/>
    <mergeCell ref="A8:I8"/>
    <mergeCell ref="A9:I9"/>
  </mergeCells>
  <printOptions/>
  <pageMargins left="1.1811023622047245" right="0.3937007874015748" top="0.5905511811023623" bottom="0.5905511811023623" header="0.1968503937007874" footer="0.1968503937007874"/>
  <pageSetup firstPageNumber="4" useFirstPageNumber="1" horizontalDpi="600" verticalDpi="600" orientation="portrait" paperSize="9" r:id="rId2"/>
  <headerFooter alignWithMargins="0">
    <oddHeader>&amp;R&amp;P</oddHeader>
    <oddFooter>&amp;R&amp;6Jin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A34"/>
  <sheetViews>
    <sheetView showGridLines="0" zoomScalePageLayoutView="0" workbookViewId="0" topLeftCell="A1">
      <selection activeCell="A18" sqref="A18"/>
    </sheetView>
  </sheetViews>
  <sheetFormatPr defaultColWidth="9.00390625" defaultRowHeight="24"/>
  <cols>
    <col min="1" max="1" width="76.375" style="6" customWidth="1"/>
    <col min="2" max="2" width="7.75390625" style="6" customWidth="1"/>
    <col min="3" max="16384" width="9.00390625" style="6" customWidth="1"/>
  </cols>
  <sheetData>
    <row r="2" ht="39">
      <c r="A2" s="1" t="s">
        <v>5</v>
      </c>
    </row>
    <row r="3" s="9" customFormat="1" ht="13.5">
      <c r="A3" s="10"/>
    </row>
    <row r="4" ht="24">
      <c r="A4" s="5" t="s">
        <v>474</v>
      </c>
    </row>
    <row r="5" ht="24">
      <c r="A5" s="4" t="s">
        <v>475</v>
      </c>
    </row>
    <row r="6" ht="24">
      <c r="A6" s="4" t="s">
        <v>67</v>
      </c>
    </row>
    <row r="7" ht="24">
      <c r="A7" s="4" t="s">
        <v>67</v>
      </c>
    </row>
    <row r="8" ht="24">
      <c r="A8" s="4" t="s">
        <v>67</v>
      </c>
    </row>
    <row r="9" ht="24">
      <c r="A9" s="4" t="s">
        <v>67</v>
      </c>
    </row>
    <row r="10" ht="24">
      <c r="A10" s="4" t="s">
        <v>67</v>
      </c>
    </row>
    <row r="11" s="9" customFormat="1" ht="13.5">
      <c r="A11" s="8"/>
    </row>
    <row r="12" ht="24">
      <c r="A12" s="5" t="s">
        <v>68</v>
      </c>
    </row>
    <row r="13" ht="24">
      <c r="A13" s="4" t="s">
        <v>67</v>
      </c>
    </row>
    <row r="14" ht="24">
      <c r="A14" s="4" t="s">
        <v>67</v>
      </c>
    </row>
    <row r="15" ht="24">
      <c r="A15" s="4" t="s">
        <v>67</v>
      </c>
    </row>
    <row r="16" ht="24">
      <c r="A16" s="4" t="s">
        <v>67</v>
      </c>
    </row>
    <row r="17" s="9" customFormat="1" ht="13.5">
      <c r="A17" s="8"/>
    </row>
    <row r="18" ht="24">
      <c r="A18" s="5" t="s">
        <v>69</v>
      </c>
    </row>
    <row r="19" ht="24">
      <c r="A19" s="4" t="s">
        <v>70</v>
      </c>
    </row>
    <row r="20" ht="24">
      <c r="A20" s="4"/>
    </row>
    <row r="21" ht="24">
      <c r="A21" s="3" t="s">
        <v>7</v>
      </c>
    </row>
    <row r="22" ht="24">
      <c r="A22" s="3" t="s">
        <v>476</v>
      </c>
    </row>
    <row r="23" ht="24">
      <c r="A23" s="3" t="s">
        <v>71</v>
      </c>
    </row>
    <row r="24" ht="24">
      <c r="A24" s="4"/>
    </row>
    <row r="25" ht="24">
      <c r="A25" s="4"/>
    </row>
    <row r="26" ht="24">
      <c r="A26" s="4"/>
    </row>
    <row r="27" ht="24">
      <c r="A27" s="4"/>
    </row>
    <row r="28" ht="24">
      <c r="A28" s="4"/>
    </row>
    <row r="29" ht="24">
      <c r="A29" s="4"/>
    </row>
    <row r="30" ht="24">
      <c r="A30" s="4"/>
    </row>
    <row r="31" ht="24">
      <c r="A31" s="4"/>
    </row>
    <row r="32" ht="24">
      <c r="A32" s="4"/>
    </row>
    <row r="33" ht="24">
      <c r="A33" s="4"/>
    </row>
    <row r="34" ht="24">
      <c r="A34" s="4"/>
    </row>
  </sheetData>
  <sheetProtection/>
  <printOptions/>
  <pageMargins left="1.1811023622047245" right="0.5905511811023623" top="0.5905511811023623" bottom="0.5905511811023623" header="0.1968503937007874" footer="0.1968503937007874"/>
  <pageSetup firstPageNumber="5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I75"/>
  <sheetViews>
    <sheetView showGridLines="0" zoomScalePageLayoutView="0" workbookViewId="0" topLeftCell="A1">
      <selection activeCell="C14" sqref="C14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9">
      <c r="A2" s="217" t="s">
        <v>6</v>
      </c>
      <c r="B2" s="217"/>
      <c r="C2" s="217"/>
      <c r="D2" s="217"/>
      <c r="E2" s="217"/>
      <c r="F2" s="217"/>
      <c r="G2" s="217"/>
      <c r="H2" s="217"/>
      <c r="I2" s="217"/>
    </row>
    <row r="3" spans="1:9" s="12" customFormat="1" ht="13.5">
      <c r="A3" s="11"/>
      <c r="B3" s="11"/>
      <c r="C3" s="11"/>
      <c r="D3" s="11"/>
      <c r="E3" s="11"/>
      <c r="F3" s="11"/>
      <c r="G3" s="11"/>
      <c r="H3" s="11"/>
      <c r="I3" s="11"/>
    </row>
    <row r="4" spans="1:9" ht="24">
      <c r="A4" s="14"/>
      <c r="B4" s="221" t="s">
        <v>8</v>
      </c>
      <c r="C4" s="221"/>
      <c r="D4" s="221"/>
      <c r="E4" s="221"/>
      <c r="F4" s="221"/>
      <c r="G4" s="221"/>
      <c r="H4" s="221"/>
      <c r="I4" s="14" t="s">
        <v>9</v>
      </c>
    </row>
    <row r="5" spans="1:9" s="6" customFormat="1" ht="24">
      <c r="A5" s="7">
        <v>1</v>
      </c>
      <c r="B5" s="6" t="s">
        <v>72</v>
      </c>
      <c r="C5" s="15"/>
      <c r="D5" s="15"/>
      <c r="E5" s="15"/>
      <c r="F5" s="15"/>
      <c r="G5" s="15"/>
      <c r="H5" s="15"/>
      <c r="I5" s="7">
        <v>1</v>
      </c>
    </row>
    <row r="6" spans="1:9" s="6" customFormat="1" ht="24">
      <c r="A6" s="7">
        <v>2</v>
      </c>
      <c r="B6" s="6" t="s">
        <v>72</v>
      </c>
      <c r="C6" s="15"/>
      <c r="D6" s="15"/>
      <c r="E6" s="15"/>
      <c r="F6" s="15"/>
      <c r="G6" s="15"/>
      <c r="H6" s="15"/>
      <c r="I6" s="7" t="s">
        <v>74</v>
      </c>
    </row>
    <row r="7" spans="1:9" s="6" customFormat="1" ht="24">
      <c r="A7" s="7">
        <v>3</v>
      </c>
      <c r="B7" s="6" t="s">
        <v>72</v>
      </c>
      <c r="C7" s="15"/>
      <c r="D7" s="15"/>
      <c r="E7" s="15"/>
      <c r="F7" s="15"/>
      <c r="G7" s="15"/>
      <c r="H7" s="15"/>
      <c r="I7" s="7" t="s">
        <v>74</v>
      </c>
    </row>
    <row r="8" spans="1:9" s="6" customFormat="1" ht="24">
      <c r="A8" s="7">
        <v>4</v>
      </c>
      <c r="B8" s="6" t="s">
        <v>72</v>
      </c>
      <c r="C8" s="15"/>
      <c r="D8" s="15"/>
      <c r="E8" s="15"/>
      <c r="F8" s="15"/>
      <c r="G8" s="15"/>
      <c r="H8" s="15"/>
      <c r="I8" s="7" t="s">
        <v>74</v>
      </c>
    </row>
    <row r="9" spans="1:9" s="6" customFormat="1" ht="24">
      <c r="A9" s="7">
        <v>5</v>
      </c>
      <c r="B9" s="6" t="s">
        <v>72</v>
      </c>
      <c r="C9" s="15"/>
      <c r="D9" s="15"/>
      <c r="E9" s="15"/>
      <c r="F9" s="15"/>
      <c r="G9" s="15"/>
      <c r="H9" s="15"/>
      <c r="I9" s="7" t="s">
        <v>74</v>
      </c>
    </row>
    <row r="10" spans="1:9" s="6" customFormat="1" ht="24">
      <c r="A10" s="7">
        <v>6</v>
      </c>
      <c r="B10" s="6" t="s">
        <v>72</v>
      </c>
      <c r="C10" s="15"/>
      <c r="D10" s="15"/>
      <c r="E10" s="15"/>
      <c r="F10" s="15"/>
      <c r="G10" s="15"/>
      <c r="H10" s="15"/>
      <c r="I10" s="7" t="s">
        <v>74</v>
      </c>
    </row>
    <row r="11" spans="1:9" s="6" customFormat="1" ht="24">
      <c r="A11" s="7">
        <v>7</v>
      </c>
      <c r="B11" s="6" t="s">
        <v>72</v>
      </c>
      <c r="C11" s="15"/>
      <c r="D11" s="15"/>
      <c r="E11" s="15"/>
      <c r="F11" s="15"/>
      <c r="G11" s="15"/>
      <c r="H11" s="15"/>
      <c r="I11" s="7" t="s">
        <v>74</v>
      </c>
    </row>
    <row r="12" spans="1:9" s="6" customFormat="1" ht="24">
      <c r="A12" s="7">
        <v>8</v>
      </c>
      <c r="B12" s="6" t="s">
        <v>72</v>
      </c>
      <c r="C12" s="15"/>
      <c r="D12" s="15"/>
      <c r="E12" s="15"/>
      <c r="F12" s="15"/>
      <c r="G12" s="15"/>
      <c r="H12" s="15"/>
      <c r="I12" s="7" t="s">
        <v>74</v>
      </c>
    </row>
    <row r="13" spans="1:9" s="6" customFormat="1" ht="24">
      <c r="A13" s="7">
        <v>9</v>
      </c>
      <c r="B13" s="6" t="s">
        <v>72</v>
      </c>
      <c r="C13" s="15"/>
      <c r="D13" s="15"/>
      <c r="E13" s="15"/>
      <c r="F13" s="15"/>
      <c r="G13" s="15"/>
      <c r="H13" s="15"/>
      <c r="I13" s="7" t="s">
        <v>74</v>
      </c>
    </row>
    <row r="14" spans="1:9" s="6" customFormat="1" ht="24">
      <c r="A14" s="7">
        <v>10</v>
      </c>
      <c r="B14" s="6" t="s">
        <v>72</v>
      </c>
      <c r="C14" s="15"/>
      <c r="D14" s="15"/>
      <c r="E14" s="15"/>
      <c r="F14" s="15"/>
      <c r="G14" s="15"/>
      <c r="H14" s="15"/>
      <c r="I14" s="7" t="s">
        <v>74</v>
      </c>
    </row>
    <row r="15" spans="1:9" s="6" customFormat="1" ht="24">
      <c r="A15" s="7">
        <v>11</v>
      </c>
      <c r="B15" s="6" t="s">
        <v>72</v>
      </c>
      <c r="C15" s="15"/>
      <c r="D15" s="15"/>
      <c r="E15" s="15"/>
      <c r="F15" s="15"/>
      <c r="G15" s="15"/>
      <c r="H15" s="15"/>
      <c r="I15" s="7" t="s">
        <v>74</v>
      </c>
    </row>
    <row r="16" spans="1:9" s="6" customFormat="1" ht="24">
      <c r="A16" s="7">
        <v>12</v>
      </c>
      <c r="B16" s="6" t="s">
        <v>72</v>
      </c>
      <c r="C16" s="15"/>
      <c r="D16" s="15"/>
      <c r="E16" s="15"/>
      <c r="F16" s="15"/>
      <c r="G16" s="15"/>
      <c r="H16" s="15"/>
      <c r="I16" s="7" t="s">
        <v>74</v>
      </c>
    </row>
    <row r="17" spans="1:9" s="6" customFormat="1" ht="24">
      <c r="A17" s="7">
        <v>13</v>
      </c>
      <c r="B17" s="6" t="s">
        <v>72</v>
      </c>
      <c r="C17" s="15"/>
      <c r="D17" s="15"/>
      <c r="E17" s="15"/>
      <c r="F17" s="15"/>
      <c r="G17" s="15"/>
      <c r="H17" s="15"/>
      <c r="I17" s="7" t="s">
        <v>74</v>
      </c>
    </row>
    <row r="18" spans="1:9" s="6" customFormat="1" ht="24">
      <c r="A18" s="7">
        <v>14</v>
      </c>
      <c r="B18" s="6" t="s">
        <v>72</v>
      </c>
      <c r="C18" s="15"/>
      <c r="D18" s="15"/>
      <c r="E18" s="15"/>
      <c r="F18" s="15"/>
      <c r="G18" s="15"/>
      <c r="H18" s="15"/>
      <c r="I18" s="7" t="s">
        <v>74</v>
      </c>
    </row>
    <row r="19" spans="1:9" s="6" customFormat="1" ht="24">
      <c r="A19" s="7">
        <v>15</v>
      </c>
      <c r="B19" s="6" t="s">
        <v>72</v>
      </c>
      <c r="C19" s="15"/>
      <c r="D19" s="15"/>
      <c r="E19" s="15"/>
      <c r="F19" s="15"/>
      <c r="G19" s="15"/>
      <c r="H19" s="15"/>
      <c r="I19" s="7" t="s">
        <v>74</v>
      </c>
    </row>
    <row r="20" spans="1:9" s="6" customFormat="1" ht="24">
      <c r="A20" s="7"/>
      <c r="C20" s="15"/>
      <c r="D20" s="15"/>
      <c r="E20" s="15"/>
      <c r="F20" s="15"/>
      <c r="G20" s="15"/>
      <c r="H20" s="15"/>
      <c r="I20" s="7"/>
    </row>
    <row r="21" spans="1:9" s="6" customFormat="1" ht="24">
      <c r="A21" s="5"/>
      <c r="B21" s="15"/>
      <c r="C21" s="15"/>
      <c r="D21" s="15"/>
      <c r="E21" s="15"/>
      <c r="F21" s="15"/>
      <c r="G21" s="15"/>
      <c r="H21" s="15"/>
      <c r="I21" s="7"/>
    </row>
    <row r="22" spans="1:9" s="6" customFormat="1" ht="24">
      <c r="A22" s="5"/>
      <c r="B22" s="13" t="s">
        <v>11</v>
      </c>
      <c r="C22" s="15"/>
      <c r="D22" s="15"/>
      <c r="E22" s="15"/>
      <c r="F22" s="15"/>
      <c r="G22" s="15"/>
      <c r="H22" s="15"/>
      <c r="I22" s="7"/>
    </row>
    <row r="23" spans="1:9" s="6" customFormat="1" ht="24">
      <c r="A23" s="7">
        <v>1</v>
      </c>
      <c r="B23" s="6" t="s">
        <v>73</v>
      </c>
      <c r="C23" s="15"/>
      <c r="D23" s="15"/>
      <c r="E23" s="15"/>
      <c r="F23" s="15"/>
      <c r="G23" s="15"/>
      <c r="H23" s="15"/>
      <c r="I23" s="7" t="s">
        <v>74</v>
      </c>
    </row>
    <row r="24" spans="1:9" s="6" customFormat="1" ht="24">
      <c r="A24" s="7">
        <v>2</v>
      </c>
      <c r="B24" s="6" t="s">
        <v>73</v>
      </c>
      <c r="C24" s="15"/>
      <c r="D24" s="15"/>
      <c r="E24" s="15"/>
      <c r="F24" s="15"/>
      <c r="G24" s="15"/>
      <c r="H24" s="15"/>
      <c r="I24" s="7" t="s">
        <v>74</v>
      </c>
    </row>
    <row r="25" spans="1:9" s="6" customFormat="1" ht="24">
      <c r="A25" s="7">
        <v>3</v>
      </c>
      <c r="B25" s="6" t="s">
        <v>73</v>
      </c>
      <c r="C25" s="15"/>
      <c r="D25" s="15"/>
      <c r="E25" s="15"/>
      <c r="F25" s="15"/>
      <c r="G25" s="15"/>
      <c r="H25" s="15"/>
      <c r="I25" s="7" t="s">
        <v>74</v>
      </c>
    </row>
    <row r="26" spans="1:9" s="6" customFormat="1" ht="24">
      <c r="A26" s="7">
        <v>4</v>
      </c>
      <c r="B26" s="6" t="s">
        <v>73</v>
      </c>
      <c r="C26" s="15"/>
      <c r="D26" s="15"/>
      <c r="E26" s="15"/>
      <c r="F26" s="15"/>
      <c r="G26" s="15"/>
      <c r="H26" s="15"/>
      <c r="I26" s="7" t="s">
        <v>74</v>
      </c>
    </row>
    <row r="27" spans="1:9" s="6" customFormat="1" ht="24">
      <c r="A27" s="7">
        <v>5</v>
      </c>
      <c r="B27" s="6" t="s">
        <v>73</v>
      </c>
      <c r="C27" s="15"/>
      <c r="D27" s="15"/>
      <c r="E27" s="15"/>
      <c r="F27" s="15"/>
      <c r="G27" s="15"/>
      <c r="H27" s="15"/>
      <c r="I27" s="7" t="s">
        <v>74</v>
      </c>
    </row>
    <row r="28" spans="1:9" s="6" customFormat="1" ht="24">
      <c r="A28" s="7">
        <v>6</v>
      </c>
      <c r="B28" s="6" t="s">
        <v>73</v>
      </c>
      <c r="C28" s="15"/>
      <c r="D28" s="15"/>
      <c r="E28" s="15"/>
      <c r="F28" s="15"/>
      <c r="G28" s="15"/>
      <c r="H28" s="15"/>
      <c r="I28" s="7" t="s">
        <v>74</v>
      </c>
    </row>
    <row r="29" spans="1:9" s="6" customFormat="1" ht="24">
      <c r="A29" s="5"/>
      <c r="B29" s="15"/>
      <c r="C29" s="15"/>
      <c r="D29" s="15"/>
      <c r="E29" s="15"/>
      <c r="F29" s="15"/>
      <c r="G29" s="15"/>
      <c r="H29" s="15"/>
      <c r="I29" s="7"/>
    </row>
    <row r="30" spans="1:9" s="6" customFormat="1" ht="24">
      <c r="A30" s="5"/>
      <c r="B30" s="15"/>
      <c r="C30" s="15"/>
      <c r="D30" s="15"/>
      <c r="E30" s="15"/>
      <c r="F30" s="15"/>
      <c r="G30" s="15"/>
      <c r="H30" s="15"/>
      <c r="I30" s="7"/>
    </row>
    <row r="31" spans="1:9" s="6" customFormat="1" ht="24">
      <c r="A31" s="5"/>
      <c r="B31" s="15"/>
      <c r="C31" s="15"/>
      <c r="D31" s="15"/>
      <c r="E31" s="15"/>
      <c r="F31" s="15"/>
      <c r="G31" s="15"/>
      <c r="H31" s="15"/>
      <c r="I31" s="7"/>
    </row>
    <row r="32" spans="1:9" s="6" customFormat="1" ht="24">
      <c r="A32" s="5"/>
      <c r="B32" s="15"/>
      <c r="C32" s="15"/>
      <c r="D32" s="15"/>
      <c r="E32" s="15"/>
      <c r="F32" s="15"/>
      <c r="G32" s="15"/>
      <c r="H32" s="15"/>
      <c r="I32" s="7"/>
    </row>
    <row r="33" spans="1:9" s="6" customFormat="1" ht="24">
      <c r="A33" s="5"/>
      <c r="B33" s="15"/>
      <c r="C33" s="15"/>
      <c r="D33" s="15"/>
      <c r="E33" s="15"/>
      <c r="F33" s="15"/>
      <c r="G33" s="15"/>
      <c r="H33" s="15"/>
      <c r="I33" s="7"/>
    </row>
    <row r="34" spans="1:9" s="6" customFormat="1" ht="24">
      <c r="A34" s="5"/>
      <c r="B34" s="15"/>
      <c r="C34" s="15"/>
      <c r="D34" s="15"/>
      <c r="E34" s="15"/>
      <c r="F34" s="15"/>
      <c r="G34" s="15"/>
      <c r="H34" s="15"/>
      <c r="I34" s="7"/>
    </row>
    <row r="35" spans="1:9" s="6" customFormat="1" ht="24">
      <c r="A35" s="15"/>
      <c r="B35" s="15"/>
      <c r="C35" s="15"/>
      <c r="D35" s="15"/>
      <c r="E35" s="15"/>
      <c r="F35" s="15"/>
      <c r="G35" s="15"/>
      <c r="H35" s="15"/>
      <c r="I35" s="15"/>
    </row>
    <row r="36" spans="1:9" s="6" customFormat="1" ht="24">
      <c r="A36" s="15"/>
      <c r="B36" s="15"/>
      <c r="C36" s="15"/>
      <c r="D36" s="15"/>
      <c r="E36" s="15"/>
      <c r="F36" s="15"/>
      <c r="G36" s="15"/>
      <c r="H36" s="15"/>
      <c r="I36" s="15"/>
    </row>
    <row r="37" spans="1:9" s="6" customFormat="1" ht="24">
      <c r="A37" s="15"/>
      <c r="B37" s="15"/>
      <c r="C37" s="15"/>
      <c r="D37" s="15"/>
      <c r="E37" s="15"/>
      <c r="F37" s="15"/>
      <c r="G37" s="15"/>
      <c r="H37" s="15"/>
      <c r="I37" s="15"/>
    </row>
    <row r="38" spans="1:9" s="6" customFormat="1" ht="24">
      <c r="A38" s="15"/>
      <c r="B38" s="15"/>
      <c r="C38" s="15"/>
      <c r="D38" s="15"/>
      <c r="E38" s="15"/>
      <c r="F38" s="15"/>
      <c r="G38" s="15"/>
      <c r="H38" s="15"/>
      <c r="I38" s="15"/>
    </row>
    <row r="39" spans="1:9" s="6" customFormat="1" ht="24">
      <c r="A39" s="15"/>
      <c r="B39" s="15"/>
      <c r="C39" s="15"/>
      <c r="D39" s="15"/>
      <c r="E39" s="15"/>
      <c r="F39" s="15"/>
      <c r="G39" s="15"/>
      <c r="H39" s="15"/>
      <c r="I39" s="15"/>
    </row>
    <row r="40" spans="1:9" s="6" customFormat="1" ht="24">
      <c r="A40" s="15"/>
      <c r="B40" s="15"/>
      <c r="C40" s="15"/>
      <c r="D40" s="15"/>
      <c r="E40" s="15"/>
      <c r="F40" s="15"/>
      <c r="G40" s="15"/>
      <c r="H40" s="15"/>
      <c r="I40" s="15"/>
    </row>
    <row r="41" spans="1:9" s="6" customFormat="1" ht="24">
      <c r="A41" s="15"/>
      <c r="B41" s="15"/>
      <c r="C41" s="15"/>
      <c r="D41" s="15"/>
      <c r="E41" s="15"/>
      <c r="F41" s="15"/>
      <c r="G41" s="15"/>
      <c r="H41" s="15"/>
      <c r="I41" s="15"/>
    </row>
    <row r="42" spans="1:9" s="6" customFormat="1" ht="24">
      <c r="A42" s="15"/>
      <c r="B42" s="15"/>
      <c r="C42" s="15"/>
      <c r="D42" s="15"/>
      <c r="E42" s="15"/>
      <c r="F42" s="15"/>
      <c r="G42" s="15"/>
      <c r="H42" s="15"/>
      <c r="I42" s="15"/>
    </row>
    <row r="43" spans="1:9" s="6" customFormat="1" ht="24">
      <c r="A43" s="15"/>
      <c r="B43" s="15"/>
      <c r="C43" s="15"/>
      <c r="D43" s="15"/>
      <c r="E43" s="15"/>
      <c r="F43" s="15"/>
      <c r="G43" s="15"/>
      <c r="H43" s="15"/>
      <c r="I43" s="15"/>
    </row>
    <row r="44" spans="1:9" s="6" customFormat="1" ht="24">
      <c r="A44" s="16"/>
      <c r="B44" s="16"/>
      <c r="C44" s="16"/>
      <c r="D44" s="16"/>
      <c r="E44" s="16"/>
      <c r="F44" s="16"/>
      <c r="G44" s="16"/>
      <c r="H44" s="16"/>
      <c r="I44" s="16"/>
    </row>
    <row r="45" spans="1:9" s="6" customFormat="1" ht="24">
      <c r="A45" s="16"/>
      <c r="B45" s="16"/>
      <c r="C45" s="16"/>
      <c r="D45" s="16"/>
      <c r="E45" s="16"/>
      <c r="F45" s="16"/>
      <c r="G45" s="16"/>
      <c r="H45" s="16"/>
      <c r="I45" s="16"/>
    </row>
    <row r="46" spans="1:9" s="6" customFormat="1" ht="24">
      <c r="A46" s="16"/>
      <c r="B46" s="16"/>
      <c r="C46" s="16"/>
      <c r="D46" s="16"/>
      <c r="E46" s="16"/>
      <c r="F46" s="16"/>
      <c r="G46" s="16"/>
      <c r="H46" s="16"/>
      <c r="I46" s="16"/>
    </row>
    <row r="47" spans="1:9" s="6" customFormat="1" ht="24">
      <c r="A47" s="16"/>
      <c r="B47" s="16"/>
      <c r="C47" s="16"/>
      <c r="D47" s="16"/>
      <c r="E47" s="16"/>
      <c r="F47" s="16"/>
      <c r="G47" s="16"/>
      <c r="H47" s="16"/>
      <c r="I47" s="16"/>
    </row>
    <row r="48" spans="1:9" s="6" customFormat="1" ht="24">
      <c r="A48" s="16"/>
      <c r="B48" s="16"/>
      <c r="C48" s="16"/>
      <c r="D48" s="16"/>
      <c r="E48" s="16"/>
      <c r="F48" s="16"/>
      <c r="G48" s="16"/>
      <c r="H48" s="16"/>
      <c r="I48" s="16"/>
    </row>
    <row r="49" spans="1:9" s="6" customFormat="1" ht="24">
      <c r="A49" s="16"/>
      <c r="B49" s="16"/>
      <c r="C49" s="16"/>
      <c r="D49" s="16"/>
      <c r="E49" s="16"/>
      <c r="F49" s="16"/>
      <c r="G49" s="16"/>
      <c r="H49" s="16"/>
      <c r="I49" s="16"/>
    </row>
    <row r="50" spans="1:9" s="6" customFormat="1" ht="24">
      <c r="A50" s="16"/>
      <c r="B50" s="16"/>
      <c r="C50" s="16"/>
      <c r="D50" s="16"/>
      <c r="E50" s="16"/>
      <c r="F50" s="16"/>
      <c r="G50" s="16"/>
      <c r="H50" s="16"/>
      <c r="I50" s="16"/>
    </row>
    <row r="51" spans="1:9" s="6" customFormat="1" ht="24">
      <c r="A51" s="16"/>
      <c r="B51" s="16"/>
      <c r="C51" s="16"/>
      <c r="D51" s="16"/>
      <c r="E51" s="16"/>
      <c r="F51" s="16"/>
      <c r="G51" s="16"/>
      <c r="H51" s="16"/>
      <c r="I51" s="16"/>
    </row>
    <row r="52" spans="1:9" s="6" customFormat="1" ht="24">
      <c r="A52" s="16"/>
      <c r="B52" s="16"/>
      <c r="C52" s="16"/>
      <c r="D52" s="16"/>
      <c r="E52" s="16"/>
      <c r="F52" s="16"/>
      <c r="G52" s="16"/>
      <c r="H52" s="16"/>
      <c r="I52" s="16"/>
    </row>
    <row r="53" spans="1:9" s="6" customFormat="1" ht="24">
      <c r="A53" s="16"/>
      <c r="B53" s="16"/>
      <c r="C53" s="16"/>
      <c r="D53" s="16"/>
      <c r="E53" s="16"/>
      <c r="F53" s="16"/>
      <c r="G53" s="16"/>
      <c r="H53" s="16"/>
      <c r="I53" s="16"/>
    </row>
    <row r="54" spans="1:9" s="6" customFormat="1" ht="24">
      <c r="A54" s="16"/>
      <c r="B54" s="16"/>
      <c r="C54" s="16"/>
      <c r="D54" s="16"/>
      <c r="E54" s="16"/>
      <c r="F54" s="16"/>
      <c r="G54" s="16"/>
      <c r="H54" s="16"/>
      <c r="I54" s="16"/>
    </row>
    <row r="55" spans="1:9" s="6" customFormat="1" ht="24">
      <c r="A55" s="16"/>
      <c r="B55" s="16"/>
      <c r="C55" s="16"/>
      <c r="D55" s="16"/>
      <c r="E55" s="16"/>
      <c r="F55" s="16"/>
      <c r="G55" s="16"/>
      <c r="H55" s="16"/>
      <c r="I55" s="16"/>
    </row>
    <row r="56" spans="1:9" s="6" customFormat="1" ht="24">
      <c r="A56" s="16"/>
      <c r="B56" s="16"/>
      <c r="C56" s="16"/>
      <c r="D56" s="16"/>
      <c r="E56" s="16"/>
      <c r="F56" s="16"/>
      <c r="G56" s="16"/>
      <c r="H56" s="16"/>
      <c r="I56" s="16"/>
    </row>
    <row r="57" spans="1:9" s="6" customFormat="1" ht="24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4">
      <c r="A58" s="16"/>
      <c r="B58" s="16"/>
      <c r="C58" s="16"/>
      <c r="D58" s="16"/>
      <c r="E58" s="16"/>
      <c r="F58" s="16"/>
      <c r="G58" s="16"/>
      <c r="H58" s="16"/>
      <c r="I58" s="16"/>
    </row>
    <row r="59" spans="1:9" s="6" customFormat="1" ht="24">
      <c r="A59" s="16"/>
      <c r="B59" s="16"/>
      <c r="C59" s="16"/>
      <c r="D59" s="16"/>
      <c r="E59" s="16"/>
      <c r="F59" s="16"/>
      <c r="G59" s="16"/>
      <c r="H59" s="16"/>
      <c r="I59" s="16"/>
    </row>
    <row r="60" spans="1:9" s="6" customFormat="1" ht="24">
      <c r="A60" s="16"/>
      <c r="B60" s="16"/>
      <c r="C60" s="16"/>
      <c r="D60" s="16"/>
      <c r="E60" s="16"/>
      <c r="F60" s="16"/>
      <c r="G60" s="16"/>
      <c r="H60" s="16"/>
      <c r="I60" s="16"/>
    </row>
    <row r="61" spans="1:9" s="6" customFormat="1" ht="24">
      <c r="A61" s="16"/>
      <c r="B61" s="16"/>
      <c r="C61" s="16"/>
      <c r="D61" s="16"/>
      <c r="E61" s="16"/>
      <c r="F61" s="16"/>
      <c r="G61" s="16"/>
      <c r="H61" s="16"/>
      <c r="I61" s="16"/>
    </row>
    <row r="62" spans="1:9" s="6" customFormat="1" ht="24">
      <c r="A62" s="16"/>
      <c r="B62" s="16"/>
      <c r="C62" s="16"/>
      <c r="D62" s="16"/>
      <c r="E62" s="16"/>
      <c r="F62" s="16"/>
      <c r="G62" s="16"/>
      <c r="H62" s="16"/>
      <c r="I62" s="16"/>
    </row>
    <row r="63" spans="1:9" s="6" customFormat="1" ht="24">
      <c r="A63" s="16"/>
      <c r="B63" s="16"/>
      <c r="C63" s="16"/>
      <c r="D63" s="16"/>
      <c r="E63" s="16"/>
      <c r="F63" s="16"/>
      <c r="G63" s="16"/>
      <c r="H63" s="16"/>
      <c r="I63" s="16"/>
    </row>
    <row r="64" spans="1:9" s="6" customFormat="1" ht="24">
      <c r="A64" s="16"/>
      <c r="B64" s="16"/>
      <c r="C64" s="16"/>
      <c r="D64" s="16"/>
      <c r="E64" s="16"/>
      <c r="F64" s="16"/>
      <c r="G64" s="16"/>
      <c r="H64" s="16"/>
      <c r="I64" s="16"/>
    </row>
    <row r="65" spans="1:9" s="6" customFormat="1" ht="24">
      <c r="A65" s="16"/>
      <c r="B65" s="16"/>
      <c r="C65" s="16"/>
      <c r="D65" s="16"/>
      <c r="E65" s="16"/>
      <c r="F65" s="16"/>
      <c r="G65" s="16"/>
      <c r="H65" s="16"/>
      <c r="I65" s="16"/>
    </row>
    <row r="66" spans="1:9" s="6" customFormat="1" ht="24">
      <c r="A66" s="16"/>
      <c r="B66" s="16"/>
      <c r="C66" s="16"/>
      <c r="D66" s="16"/>
      <c r="E66" s="16"/>
      <c r="F66" s="16"/>
      <c r="G66" s="16"/>
      <c r="H66" s="16"/>
      <c r="I66" s="16"/>
    </row>
    <row r="67" spans="1:9" s="6" customFormat="1" ht="24">
      <c r="A67" s="16"/>
      <c r="B67" s="16"/>
      <c r="C67" s="16"/>
      <c r="D67" s="16"/>
      <c r="E67" s="16"/>
      <c r="F67" s="16"/>
      <c r="G67" s="16"/>
      <c r="H67" s="16"/>
      <c r="I67" s="16"/>
    </row>
    <row r="68" spans="1:9" s="6" customFormat="1" ht="24">
      <c r="A68" s="16"/>
      <c r="B68" s="16"/>
      <c r="C68" s="16"/>
      <c r="D68" s="16"/>
      <c r="E68" s="16"/>
      <c r="F68" s="16"/>
      <c r="G68" s="16"/>
      <c r="H68" s="16"/>
      <c r="I68" s="16"/>
    </row>
    <row r="69" spans="1:9" s="6" customFormat="1" ht="24">
      <c r="A69" s="16"/>
      <c r="B69" s="16"/>
      <c r="C69" s="16"/>
      <c r="D69" s="16"/>
      <c r="E69" s="16"/>
      <c r="F69" s="16"/>
      <c r="G69" s="16"/>
      <c r="H69" s="16"/>
      <c r="I69" s="16"/>
    </row>
    <row r="70" spans="1:9" s="6" customFormat="1" ht="24">
      <c r="A70" s="16"/>
      <c r="B70" s="16"/>
      <c r="C70" s="16"/>
      <c r="D70" s="16"/>
      <c r="E70" s="16"/>
      <c r="F70" s="16"/>
      <c r="G70" s="16"/>
      <c r="H70" s="16"/>
      <c r="I70" s="16"/>
    </row>
    <row r="71" spans="1:9" s="6" customFormat="1" ht="24">
      <c r="A71" s="16"/>
      <c r="B71" s="16"/>
      <c r="C71" s="16"/>
      <c r="D71" s="16"/>
      <c r="E71" s="16"/>
      <c r="F71" s="16"/>
      <c r="G71" s="16"/>
      <c r="H71" s="16"/>
      <c r="I71" s="16"/>
    </row>
    <row r="72" spans="1:9" s="6" customFormat="1" ht="24">
      <c r="A72" s="16"/>
      <c r="B72" s="16"/>
      <c r="C72" s="16"/>
      <c r="D72" s="16"/>
      <c r="E72" s="16"/>
      <c r="F72" s="16"/>
      <c r="G72" s="16"/>
      <c r="H72" s="16"/>
      <c r="I72" s="16"/>
    </row>
    <row r="73" spans="1:9" s="6" customFormat="1" ht="24">
      <c r="A73" s="16"/>
      <c r="B73" s="16"/>
      <c r="C73" s="16"/>
      <c r="D73" s="16"/>
      <c r="E73" s="16"/>
      <c r="F73" s="16"/>
      <c r="G73" s="16"/>
      <c r="H73" s="16"/>
      <c r="I73" s="16"/>
    </row>
    <row r="74" spans="1:9" s="6" customFormat="1" ht="24">
      <c r="A74" s="16"/>
      <c r="B74" s="16"/>
      <c r="C74" s="16"/>
      <c r="D74" s="16"/>
      <c r="E74" s="16"/>
      <c r="F74" s="16"/>
      <c r="G74" s="16"/>
      <c r="H74" s="16"/>
      <c r="I74" s="16"/>
    </row>
    <row r="75" spans="1:9" s="6" customFormat="1" ht="24">
      <c r="A75" s="16"/>
      <c r="B75" s="16"/>
      <c r="C75" s="16"/>
      <c r="D75" s="16"/>
      <c r="E75" s="16"/>
      <c r="F75" s="16"/>
      <c r="G75" s="16"/>
      <c r="H75" s="16"/>
      <c r="I75" s="16"/>
    </row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firstPageNumber="6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9"/>
  <sheetViews>
    <sheetView showGridLines="0" zoomScalePageLayoutView="0" workbookViewId="0" topLeftCell="A19">
      <selection activeCell="M11" sqref="M11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s="6" customFormat="1" ht="36">
      <c r="A2" s="222" t="s">
        <v>78</v>
      </c>
      <c r="B2" s="222"/>
      <c r="C2" s="222"/>
      <c r="D2" s="222"/>
      <c r="E2" s="222"/>
      <c r="F2" s="222"/>
      <c r="G2" s="222"/>
      <c r="H2" s="222"/>
      <c r="I2" s="222"/>
    </row>
    <row r="3" spans="1:9" s="6" customFormat="1" ht="33">
      <c r="A3" s="230" t="s">
        <v>20</v>
      </c>
      <c r="B3" s="230"/>
      <c r="C3" s="230"/>
      <c r="D3" s="230"/>
      <c r="E3" s="230"/>
      <c r="F3" s="230"/>
      <c r="G3" s="230"/>
      <c r="H3" s="230"/>
      <c r="I3" s="230"/>
    </row>
    <row r="4" s="12" customFormat="1" ht="13.5"/>
    <row r="5" spans="1:9" s="32" customFormat="1" ht="30.75">
      <c r="A5" s="228" t="s">
        <v>89</v>
      </c>
      <c r="B5" s="228"/>
      <c r="C5" s="228"/>
      <c r="D5" s="228"/>
      <c r="E5" s="228"/>
      <c r="F5" s="228"/>
      <c r="G5" s="228"/>
      <c r="H5" s="228"/>
      <c r="I5" s="228"/>
    </row>
    <row r="6" spans="1:9" s="6" customFormat="1" ht="30.75">
      <c r="A6" s="228" t="s">
        <v>79</v>
      </c>
      <c r="B6" s="228"/>
      <c r="C6" s="228"/>
      <c r="D6" s="228"/>
      <c r="E6" s="228"/>
      <c r="F6" s="228"/>
      <c r="G6" s="228"/>
      <c r="H6" s="228"/>
      <c r="I6" s="228"/>
    </row>
    <row r="7" s="6" customFormat="1" ht="27">
      <c r="B7" s="29" t="s">
        <v>80</v>
      </c>
    </row>
    <row r="8" s="6" customFormat="1" ht="24">
      <c r="B8" s="6" t="s">
        <v>83</v>
      </c>
    </row>
    <row r="9" s="6" customFormat="1" ht="24">
      <c r="A9" s="6" t="s">
        <v>84</v>
      </c>
    </row>
    <row r="10" s="9" customFormat="1" ht="13.5"/>
    <row r="11" s="6" customFormat="1" ht="27">
      <c r="B11" s="30" t="s">
        <v>81</v>
      </c>
    </row>
    <row r="12" spans="2:3" s="6" customFormat="1" ht="24">
      <c r="B12" s="6">
        <v>1</v>
      </c>
      <c r="C12" s="6" t="s">
        <v>85</v>
      </c>
    </row>
    <row r="13" spans="2:3" s="6" customFormat="1" ht="24">
      <c r="B13" s="6">
        <v>2</v>
      </c>
      <c r="C13" s="6" t="s">
        <v>85</v>
      </c>
    </row>
    <row r="14" spans="2:3" s="6" customFormat="1" ht="24">
      <c r="B14" s="6">
        <v>3</v>
      </c>
      <c r="C14" s="6" t="s">
        <v>85</v>
      </c>
    </row>
    <row r="15" spans="2:3" s="6" customFormat="1" ht="24">
      <c r="B15" s="6">
        <v>4</v>
      </c>
      <c r="C15" s="6" t="s">
        <v>85</v>
      </c>
    </row>
    <row r="16" spans="2:3" s="6" customFormat="1" ht="24">
      <c r="B16" s="6">
        <v>5</v>
      </c>
      <c r="C16" s="6" t="s">
        <v>85</v>
      </c>
    </row>
    <row r="17" spans="2:3" s="6" customFormat="1" ht="24">
      <c r="B17" s="6">
        <v>6</v>
      </c>
      <c r="C17" s="6" t="s">
        <v>85</v>
      </c>
    </row>
    <row r="18" spans="2:3" s="6" customFormat="1" ht="24">
      <c r="B18" s="6">
        <v>7</v>
      </c>
      <c r="C18" s="6" t="s">
        <v>85</v>
      </c>
    </row>
    <row r="19" s="9" customFormat="1" ht="13.5"/>
    <row r="20" s="6" customFormat="1" ht="27">
      <c r="B20" s="31" t="s">
        <v>82</v>
      </c>
    </row>
    <row r="21" spans="2:3" s="6" customFormat="1" ht="24">
      <c r="B21" s="6">
        <v>1</v>
      </c>
      <c r="C21" s="6" t="s">
        <v>85</v>
      </c>
    </row>
    <row r="22" spans="2:3" s="6" customFormat="1" ht="24">
      <c r="B22" s="6">
        <v>2</v>
      </c>
      <c r="C22" s="6" t="s">
        <v>85</v>
      </c>
    </row>
    <row r="23" spans="2:3" ht="24">
      <c r="B23" s="6">
        <v>3</v>
      </c>
      <c r="C23" s="6" t="s">
        <v>85</v>
      </c>
    </row>
    <row r="24" spans="2:3" ht="24">
      <c r="B24" s="6">
        <v>4</v>
      </c>
      <c r="C24" s="6" t="s">
        <v>85</v>
      </c>
    </row>
    <row r="25" spans="2:3" ht="24">
      <c r="B25" s="6">
        <v>5</v>
      </c>
      <c r="C25" s="6" t="s">
        <v>85</v>
      </c>
    </row>
    <row r="26" spans="2:3" ht="24">
      <c r="B26" s="6">
        <v>6</v>
      </c>
      <c r="C26" s="6" t="s">
        <v>85</v>
      </c>
    </row>
    <row r="35" spans="1:9" ht="30.75">
      <c r="A35" s="223" t="s">
        <v>90</v>
      </c>
      <c r="B35" s="223"/>
      <c r="C35" s="223"/>
      <c r="D35" s="223"/>
      <c r="E35" s="223"/>
      <c r="F35" s="223"/>
      <c r="G35" s="223"/>
      <c r="H35" s="223"/>
      <c r="I35" s="223"/>
    </row>
    <row r="36" spans="1:9" ht="30.75">
      <c r="A36" s="228" t="s">
        <v>79</v>
      </c>
      <c r="B36" s="228"/>
      <c r="C36" s="228"/>
      <c r="D36" s="228"/>
      <c r="E36" s="228"/>
      <c r="F36" s="228"/>
      <c r="G36" s="228"/>
      <c r="H36" s="228"/>
      <c r="I36" s="228"/>
    </row>
    <row r="38" ht="27">
      <c r="B38" s="30" t="s">
        <v>86</v>
      </c>
    </row>
    <row r="39" spans="2:3" ht="24">
      <c r="B39" s="2">
        <v>1</v>
      </c>
      <c r="C39" s="6" t="s">
        <v>85</v>
      </c>
    </row>
    <row r="40" spans="2:3" ht="24">
      <c r="B40" s="2">
        <v>2</v>
      </c>
      <c r="C40" s="6" t="s">
        <v>85</v>
      </c>
    </row>
    <row r="41" spans="2:3" ht="24">
      <c r="B41" s="2">
        <v>3</v>
      </c>
      <c r="C41" s="6" t="s">
        <v>85</v>
      </c>
    </row>
    <row r="42" spans="2:3" ht="24">
      <c r="B42" s="2">
        <v>4</v>
      </c>
      <c r="C42" s="6" t="s">
        <v>85</v>
      </c>
    </row>
    <row r="43" s="12" customFormat="1" ht="13.5"/>
    <row r="44" ht="27">
      <c r="B44" s="30" t="s">
        <v>87</v>
      </c>
    </row>
    <row r="45" spans="2:3" ht="24">
      <c r="B45" s="2">
        <v>1</v>
      </c>
      <c r="C45" s="6" t="s">
        <v>85</v>
      </c>
    </row>
    <row r="46" spans="2:3" ht="24">
      <c r="B46" s="2">
        <v>2</v>
      </c>
      <c r="C46" s="6" t="s">
        <v>85</v>
      </c>
    </row>
    <row r="47" spans="2:3" ht="24">
      <c r="B47" s="2">
        <v>3</v>
      </c>
      <c r="C47" s="6" t="s">
        <v>85</v>
      </c>
    </row>
    <row r="48" spans="2:3" ht="24">
      <c r="B48" s="2">
        <v>4</v>
      </c>
      <c r="C48" s="6" t="s">
        <v>85</v>
      </c>
    </row>
    <row r="49" spans="2:3" ht="24">
      <c r="B49" s="2">
        <v>5</v>
      </c>
      <c r="C49" s="6" t="s">
        <v>85</v>
      </c>
    </row>
    <row r="50" spans="2:3" ht="24">
      <c r="B50" s="2">
        <v>6</v>
      </c>
      <c r="C50" s="6" t="s">
        <v>85</v>
      </c>
    </row>
    <row r="51" spans="2:3" ht="24">
      <c r="B51" s="2">
        <v>7</v>
      </c>
      <c r="C51" s="6" t="s">
        <v>85</v>
      </c>
    </row>
    <row r="52" spans="2:3" ht="24">
      <c r="B52" s="2">
        <v>8</v>
      </c>
      <c r="C52" s="6" t="s">
        <v>85</v>
      </c>
    </row>
    <row r="53" spans="2:3" ht="24">
      <c r="B53" s="2">
        <v>9</v>
      </c>
      <c r="C53" s="6" t="s">
        <v>85</v>
      </c>
    </row>
    <row r="54" s="12" customFormat="1" ht="13.5">
      <c r="C54" s="9"/>
    </row>
    <row r="55" ht="27">
      <c r="B55" s="30" t="s">
        <v>88</v>
      </c>
    </row>
    <row r="56" spans="2:3" ht="24">
      <c r="B56" s="2">
        <v>1</v>
      </c>
      <c r="C56" s="6" t="s">
        <v>85</v>
      </c>
    </row>
    <row r="57" spans="2:3" ht="24">
      <c r="B57" s="2">
        <v>2</v>
      </c>
      <c r="C57" s="6" t="s">
        <v>85</v>
      </c>
    </row>
    <row r="58" spans="2:3" ht="24">
      <c r="B58" s="2">
        <v>3</v>
      </c>
      <c r="C58" s="6" t="s">
        <v>85</v>
      </c>
    </row>
    <row r="59" spans="2:3" ht="24">
      <c r="B59" s="2">
        <v>4</v>
      </c>
      <c r="C59" s="6" t="s">
        <v>85</v>
      </c>
    </row>
    <row r="60" spans="2:3" ht="24">
      <c r="B60" s="2">
        <v>5</v>
      </c>
      <c r="C60" s="6" t="s">
        <v>85</v>
      </c>
    </row>
    <row r="61" spans="2:3" ht="24">
      <c r="B61" s="2">
        <v>6</v>
      </c>
      <c r="C61" s="6" t="s">
        <v>85</v>
      </c>
    </row>
    <row r="62" spans="2:3" ht="24">
      <c r="B62" s="2">
        <v>7</v>
      </c>
      <c r="C62" s="6" t="s">
        <v>85</v>
      </c>
    </row>
    <row r="63" spans="2:3" ht="24">
      <c r="B63" s="2">
        <v>8</v>
      </c>
      <c r="C63" s="6" t="s">
        <v>85</v>
      </c>
    </row>
    <row r="64" spans="2:3" ht="24">
      <c r="B64" s="2">
        <v>9</v>
      </c>
      <c r="C64" s="6" t="s">
        <v>85</v>
      </c>
    </row>
    <row r="65" spans="2:3" ht="24">
      <c r="B65" s="2">
        <v>10</v>
      </c>
      <c r="C65" s="6" t="s">
        <v>85</v>
      </c>
    </row>
    <row r="68" spans="1:9" ht="24">
      <c r="A68" s="220" t="s">
        <v>91</v>
      </c>
      <c r="B68" s="220"/>
      <c r="C68" s="220"/>
      <c r="D68" s="220"/>
      <c r="E68" s="220"/>
      <c r="F68" s="220"/>
      <c r="G68" s="220"/>
      <c r="H68" s="220"/>
      <c r="I68" s="220"/>
    </row>
    <row r="69" spans="1:9" ht="30.75">
      <c r="A69" s="229" t="s">
        <v>92</v>
      </c>
      <c r="B69" s="229"/>
      <c r="C69" s="229"/>
      <c r="D69" s="229"/>
      <c r="E69" s="229"/>
      <c r="F69" s="229"/>
      <c r="G69" s="229"/>
      <c r="H69" s="229"/>
      <c r="I69" s="229"/>
    </row>
    <row r="71" ht="24">
      <c r="A71" s="2" t="s">
        <v>95</v>
      </c>
    </row>
    <row r="72" ht="24">
      <c r="A72" s="2" t="s">
        <v>95</v>
      </c>
    </row>
    <row r="73" ht="24">
      <c r="A73" s="2" t="s">
        <v>95</v>
      </c>
    </row>
    <row r="74" ht="24">
      <c r="A74" s="2" t="s">
        <v>95</v>
      </c>
    </row>
    <row r="75" ht="24">
      <c r="A75" s="2" t="s">
        <v>95</v>
      </c>
    </row>
    <row r="76" ht="24">
      <c r="A76" s="2" t="s">
        <v>95</v>
      </c>
    </row>
    <row r="77" ht="24">
      <c r="A77" s="2" t="s">
        <v>95</v>
      </c>
    </row>
    <row r="78" ht="24">
      <c r="A78" s="2" t="s">
        <v>95</v>
      </c>
    </row>
    <row r="79" ht="24">
      <c r="A79" s="2" t="s">
        <v>95</v>
      </c>
    </row>
    <row r="80" ht="24">
      <c r="A80" s="2" t="s">
        <v>95</v>
      </c>
    </row>
    <row r="81" ht="24">
      <c r="A81" s="2" t="s">
        <v>95</v>
      </c>
    </row>
    <row r="82" ht="24">
      <c r="A82" s="2" t="s">
        <v>95</v>
      </c>
    </row>
    <row r="83" ht="24">
      <c r="A83" s="2" t="s">
        <v>95</v>
      </c>
    </row>
    <row r="84" ht="24">
      <c r="A84" s="2" t="s">
        <v>95</v>
      </c>
    </row>
    <row r="85" ht="24">
      <c r="A85" s="2" t="s">
        <v>95</v>
      </c>
    </row>
    <row r="86" ht="24">
      <c r="A86" s="2" t="s">
        <v>95</v>
      </c>
    </row>
    <row r="87" ht="24">
      <c r="A87" s="2" t="s">
        <v>95</v>
      </c>
    </row>
    <row r="88" ht="24">
      <c r="A88" s="2" t="s">
        <v>93</v>
      </c>
    </row>
    <row r="89" ht="24">
      <c r="A89" s="2" t="s">
        <v>94</v>
      </c>
    </row>
  </sheetData>
  <sheetProtection/>
  <mergeCells count="8">
    <mergeCell ref="A35:I35"/>
    <mergeCell ref="A36:I36"/>
    <mergeCell ref="A68:I68"/>
    <mergeCell ref="A69:I69"/>
    <mergeCell ref="A2:I2"/>
    <mergeCell ref="A3:I3"/>
    <mergeCell ref="A5:I5"/>
    <mergeCell ref="A6:I6"/>
  </mergeCells>
  <printOptions/>
  <pageMargins left="1.1811023622047245" right="0.3937007874015748" top="0.5905511811023623" bottom="0.5905511811023623" header="0.1968503937007874" footer="0.1968503937007874"/>
  <pageSetup firstPageNumber="7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8"/>
  <sheetViews>
    <sheetView showGridLines="0" zoomScalePageLayoutView="0" workbookViewId="0" topLeftCell="A1">
      <selection activeCell="E55" sqref="E55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s="6" customFormat="1" ht="36">
      <c r="A2" s="222" t="s">
        <v>96</v>
      </c>
      <c r="B2" s="222"/>
      <c r="C2" s="222"/>
      <c r="D2" s="222"/>
      <c r="E2" s="222"/>
      <c r="F2" s="222"/>
      <c r="G2" s="222"/>
      <c r="H2" s="222"/>
      <c r="I2" s="222"/>
    </row>
    <row r="3" spans="1:9" s="6" customFormat="1" ht="33">
      <c r="A3" s="230" t="s">
        <v>97</v>
      </c>
      <c r="B3" s="230"/>
      <c r="C3" s="230"/>
      <c r="D3" s="230"/>
      <c r="E3" s="230"/>
      <c r="F3" s="230"/>
      <c r="G3" s="230"/>
      <c r="H3" s="230"/>
      <c r="I3" s="230"/>
    </row>
    <row r="4" spans="1:9" s="6" customFormat="1" ht="30.75">
      <c r="A4" s="228" t="s">
        <v>118</v>
      </c>
      <c r="B4" s="228"/>
      <c r="C4" s="228"/>
      <c r="D4" s="228"/>
      <c r="E4" s="228"/>
      <c r="F4" s="228"/>
      <c r="G4" s="228"/>
      <c r="H4" s="228"/>
      <c r="I4" s="228"/>
    </row>
    <row r="5" s="12" customFormat="1" ht="13.5"/>
    <row r="6" spans="1:9" s="32" customFormat="1" ht="30.75">
      <c r="A6" s="228" t="s">
        <v>119</v>
      </c>
      <c r="B6" s="228"/>
      <c r="C6" s="228"/>
      <c r="D6" s="228"/>
      <c r="E6" s="228"/>
      <c r="F6" s="228"/>
      <c r="G6" s="228"/>
      <c r="H6" s="228"/>
      <c r="I6" s="228"/>
    </row>
    <row r="7" spans="1:9" s="32" customFormat="1" ht="30.75">
      <c r="A7" s="33"/>
      <c r="B7" s="34" t="s">
        <v>98</v>
      </c>
      <c r="C7" s="28"/>
      <c r="D7" s="28"/>
      <c r="E7" s="28"/>
      <c r="F7" s="28"/>
      <c r="G7" s="28"/>
      <c r="H7" s="28"/>
      <c r="I7" s="28"/>
    </row>
    <row r="8" spans="1:9" ht="24">
      <c r="A8" s="27"/>
      <c r="B8" s="6" t="s">
        <v>83</v>
      </c>
      <c r="C8" s="27"/>
      <c r="D8" s="27"/>
      <c r="E8" s="27"/>
      <c r="F8" s="27"/>
      <c r="G8" s="27"/>
      <c r="H8" s="27"/>
      <c r="I8" s="27"/>
    </row>
    <row r="9" spans="1:9" ht="24">
      <c r="A9" s="6" t="s">
        <v>84</v>
      </c>
      <c r="C9" s="27"/>
      <c r="D9" s="27"/>
      <c r="E9" s="27"/>
      <c r="F9" s="27"/>
      <c r="G9" s="27"/>
      <c r="H9" s="27"/>
      <c r="I9" s="27"/>
    </row>
    <row r="10" s="6" customFormat="1" ht="27">
      <c r="B10" s="29" t="s">
        <v>80</v>
      </c>
    </row>
    <row r="11" s="6" customFormat="1" ht="24">
      <c r="B11" s="6" t="s">
        <v>83</v>
      </c>
    </row>
    <row r="12" s="6" customFormat="1" ht="24">
      <c r="A12" s="6" t="s">
        <v>84</v>
      </c>
    </row>
    <row r="13" s="9" customFormat="1" ht="13.5"/>
    <row r="14" s="6" customFormat="1" ht="27">
      <c r="B14" s="30" t="s">
        <v>81</v>
      </c>
    </row>
    <row r="15" spans="2:3" s="6" customFormat="1" ht="24">
      <c r="B15" s="6">
        <v>1</v>
      </c>
      <c r="C15" s="6" t="s">
        <v>85</v>
      </c>
    </row>
    <row r="16" spans="2:3" s="6" customFormat="1" ht="24">
      <c r="B16" s="6">
        <v>2</v>
      </c>
      <c r="C16" s="6" t="s">
        <v>85</v>
      </c>
    </row>
    <row r="17" spans="2:3" s="6" customFormat="1" ht="24">
      <c r="B17" s="6">
        <v>3</v>
      </c>
      <c r="C17" s="6" t="s">
        <v>85</v>
      </c>
    </row>
    <row r="18" spans="2:3" s="6" customFormat="1" ht="24">
      <c r="B18" s="6">
        <v>4</v>
      </c>
      <c r="C18" s="6" t="s">
        <v>85</v>
      </c>
    </row>
    <row r="19" spans="2:3" s="6" customFormat="1" ht="24">
      <c r="B19" s="6">
        <v>5</v>
      </c>
      <c r="C19" s="6" t="s">
        <v>85</v>
      </c>
    </row>
    <row r="20" spans="2:3" s="6" customFormat="1" ht="24">
      <c r="B20" s="6">
        <v>6</v>
      </c>
      <c r="C20" s="6" t="s">
        <v>85</v>
      </c>
    </row>
    <row r="21" spans="2:3" s="6" customFormat="1" ht="24">
      <c r="B21" s="6">
        <v>7</v>
      </c>
      <c r="C21" s="6" t="s">
        <v>85</v>
      </c>
    </row>
    <row r="22" s="9" customFormat="1" ht="13.5"/>
    <row r="23" s="6" customFormat="1" ht="27">
      <c r="B23" s="31" t="s">
        <v>99</v>
      </c>
    </row>
    <row r="24" spans="2:3" s="6" customFormat="1" ht="24">
      <c r="B24" s="6">
        <v>1</v>
      </c>
      <c r="C24" s="6" t="s">
        <v>85</v>
      </c>
    </row>
    <row r="25" spans="2:3" s="6" customFormat="1" ht="24">
      <c r="B25" s="6">
        <v>2</v>
      </c>
      <c r="C25" s="6" t="s">
        <v>85</v>
      </c>
    </row>
    <row r="26" spans="2:3" ht="24">
      <c r="B26" s="6">
        <v>3</v>
      </c>
      <c r="C26" s="6" t="s">
        <v>85</v>
      </c>
    </row>
    <row r="27" spans="2:3" ht="24">
      <c r="B27" s="6">
        <v>4</v>
      </c>
      <c r="C27" s="6" t="s">
        <v>85</v>
      </c>
    </row>
    <row r="28" spans="2:3" ht="24">
      <c r="B28" s="6">
        <v>5</v>
      </c>
      <c r="C28" s="6" t="s">
        <v>85</v>
      </c>
    </row>
    <row r="29" spans="2:3" ht="24">
      <c r="B29" s="6">
        <v>6</v>
      </c>
      <c r="C29" s="6" t="s">
        <v>85</v>
      </c>
    </row>
    <row r="30" ht="24">
      <c r="E30" s="2" t="s">
        <v>100</v>
      </c>
    </row>
    <row r="35" spans="1:9" ht="30.75">
      <c r="A35" s="223" t="s">
        <v>102</v>
      </c>
      <c r="B35" s="223"/>
      <c r="C35" s="223"/>
      <c r="D35" s="223"/>
      <c r="E35" s="223"/>
      <c r="F35" s="223"/>
      <c r="G35" s="223"/>
      <c r="H35" s="223"/>
      <c r="I35" s="223"/>
    </row>
    <row r="36" ht="27">
      <c r="B36" s="30" t="s">
        <v>101</v>
      </c>
    </row>
    <row r="37" spans="2:3" ht="24">
      <c r="B37" s="2">
        <v>1</v>
      </c>
      <c r="C37" s="6" t="s">
        <v>85</v>
      </c>
    </row>
    <row r="38" spans="2:3" ht="24">
      <c r="B38" s="2">
        <v>2</v>
      </c>
      <c r="C38" s="6" t="s">
        <v>85</v>
      </c>
    </row>
    <row r="39" spans="2:3" ht="24">
      <c r="B39" s="2">
        <v>3</v>
      </c>
      <c r="C39" s="6" t="s">
        <v>85</v>
      </c>
    </row>
    <row r="40" spans="2:3" ht="24">
      <c r="B40" s="2">
        <v>4</v>
      </c>
      <c r="C40" s="6" t="s">
        <v>85</v>
      </c>
    </row>
    <row r="41" spans="2:3" ht="24">
      <c r="B41" s="2">
        <v>5</v>
      </c>
      <c r="C41" s="6" t="s">
        <v>85</v>
      </c>
    </row>
    <row r="42" spans="2:3" ht="24">
      <c r="B42" s="2">
        <v>6</v>
      </c>
      <c r="C42" s="6" t="s">
        <v>85</v>
      </c>
    </row>
    <row r="43" spans="2:3" ht="24">
      <c r="B43" s="2">
        <v>7</v>
      </c>
      <c r="C43" s="6" t="s">
        <v>85</v>
      </c>
    </row>
    <row r="44" spans="2:3" ht="24">
      <c r="B44" s="2">
        <v>8</v>
      </c>
      <c r="C44" s="6" t="s">
        <v>85</v>
      </c>
    </row>
    <row r="45" spans="2:3" ht="24">
      <c r="B45" s="2">
        <v>9</v>
      </c>
      <c r="C45" s="6" t="s">
        <v>85</v>
      </c>
    </row>
    <row r="46" spans="2:3" ht="24">
      <c r="B46" s="2">
        <v>10</v>
      </c>
      <c r="C46" s="6" t="s">
        <v>85</v>
      </c>
    </row>
    <row r="47" s="12" customFormat="1" ht="13.5"/>
    <row r="48" ht="27">
      <c r="B48" s="30" t="s">
        <v>124</v>
      </c>
    </row>
    <row r="49" spans="2:3" ht="24">
      <c r="B49" s="2">
        <v>1</v>
      </c>
      <c r="C49" s="6" t="s">
        <v>85</v>
      </c>
    </row>
    <row r="50" spans="2:3" ht="24">
      <c r="B50" s="2">
        <v>2</v>
      </c>
      <c r="C50" s="6" t="s">
        <v>85</v>
      </c>
    </row>
    <row r="51" spans="2:3" ht="24">
      <c r="B51" s="2">
        <v>3</v>
      </c>
      <c r="C51" s="6" t="s">
        <v>85</v>
      </c>
    </row>
    <row r="52" spans="2:3" ht="24">
      <c r="B52" s="2">
        <v>4</v>
      </c>
      <c r="C52" s="6" t="s">
        <v>85</v>
      </c>
    </row>
    <row r="53" spans="2:3" ht="24">
      <c r="B53" s="2">
        <v>5</v>
      </c>
      <c r="C53" s="6" t="s">
        <v>85</v>
      </c>
    </row>
    <row r="54" spans="2:3" ht="24">
      <c r="B54" s="2">
        <v>6</v>
      </c>
      <c r="C54" s="6" t="s">
        <v>85</v>
      </c>
    </row>
    <row r="55" spans="2:3" ht="24">
      <c r="B55" s="2">
        <v>7</v>
      </c>
      <c r="C55" s="6" t="s">
        <v>85</v>
      </c>
    </row>
    <row r="56" spans="2:3" ht="24">
      <c r="B56" s="2">
        <v>8</v>
      </c>
      <c r="C56" s="6" t="s">
        <v>85</v>
      </c>
    </row>
    <row r="57" spans="2:3" ht="24">
      <c r="B57" s="2">
        <v>9</v>
      </c>
      <c r="C57" s="6" t="s">
        <v>85</v>
      </c>
    </row>
    <row r="58" s="12" customFormat="1" ht="13.5">
      <c r="C58" s="9"/>
    </row>
    <row r="69" spans="1:9" ht="30.75">
      <c r="A69" s="223" t="s">
        <v>104</v>
      </c>
      <c r="B69" s="223"/>
      <c r="C69" s="223"/>
      <c r="D69" s="223"/>
      <c r="E69" s="223"/>
      <c r="F69" s="223"/>
      <c r="G69" s="223"/>
      <c r="H69" s="223"/>
      <c r="I69" s="223"/>
    </row>
    <row r="70" spans="2:3" s="30" customFormat="1" ht="27">
      <c r="B70" s="35" t="s">
        <v>105</v>
      </c>
      <c r="C70" s="6" t="s">
        <v>116</v>
      </c>
    </row>
    <row r="71" spans="2:3" s="30" customFormat="1" ht="27">
      <c r="B71" s="35"/>
      <c r="C71" s="6" t="s">
        <v>116</v>
      </c>
    </row>
    <row r="72" spans="3:4" ht="24">
      <c r="C72" s="2" t="s">
        <v>106</v>
      </c>
      <c r="D72" s="6" t="s">
        <v>111</v>
      </c>
    </row>
    <row r="73" spans="3:4" ht="24">
      <c r="C73" s="2" t="s">
        <v>107</v>
      </c>
      <c r="D73" s="6" t="s">
        <v>111</v>
      </c>
    </row>
    <row r="74" spans="3:4" ht="24">
      <c r="C74" s="2" t="s">
        <v>108</v>
      </c>
      <c r="D74" s="6" t="s">
        <v>111</v>
      </c>
    </row>
    <row r="75" spans="3:4" ht="24">
      <c r="C75" s="2" t="s">
        <v>109</v>
      </c>
      <c r="D75" s="6" t="s">
        <v>111</v>
      </c>
    </row>
    <row r="76" spans="3:4" ht="24">
      <c r="C76" s="2" t="s">
        <v>110</v>
      </c>
      <c r="D76" s="6" t="s">
        <v>111</v>
      </c>
    </row>
    <row r="77" s="12" customFormat="1" ht="13.5"/>
    <row r="78" spans="1:8" ht="27">
      <c r="A78" s="30"/>
      <c r="B78" s="35" t="s">
        <v>112</v>
      </c>
      <c r="C78" s="6" t="s">
        <v>116</v>
      </c>
      <c r="D78" s="30"/>
      <c r="E78" s="30"/>
      <c r="F78" s="30"/>
      <c r="G78" s="30"/>
      <c r="H78" s="30"/>
    </row>
    <row r="79" spans="1:8" ht="27">
      <c r="A79" s="30"/>
      <c r="B79" s="35"/>
      <c r="C79" s="6" t="s">
        <v>116</v>
      </c>
      <c r="D79" s="30"/>
      <c r="E79" s="30"/>
      <c r="F79" s="30"/>
      <c r="G79" s="30"/>
      <c r="H79" s="30"/>
    </row>
    <row r="80" spans="3:4" ht="24">
      <c r="C80" s="2" t="s">
        <v>106</v>
      </c>
      <c r="D80" s="6" t="s">
        <v>111</v>
      </c>
    </row>
    <row r="81" spans="3:4" ht="24">
      <c r="C81" s="2" t="s">
        <v>107</v>
      </c>
      <c r="D81" s="6" t="s">
        <v>111</v>
      </c>
    </row>
    <row r="82" spans="3:4" ht="24">
      <c r="C82" s="2" t="s">
        <v>108</v>
      </c>
      <c r="D82" s="6" t="s">
        <v>111</v>
      </c>
    </row>
    <row r="83" spans="3:4" ht="24">
      <c r="C83" s="2" t="s">
        <v>109</v>
      </c>
      <c r="D83" s="6" t="s">
        <v>111</v>
      </c>
    </row>
    <row r="84" spans="3:4" ht="24">
      <c r="C84" s="2" t="s">
        <v>110</v>
      </c>
      <c r="D84" s="6" t="s">
        <v>111</v>
      </c>
    </row>
    <row r="85" s="12" customFormat="1" ht="13.5"/>
    <row r="86" spans="1:8" ht="27">
      <c r="A86" s="30"/>
      <c r="B86" s="35" t="s">
        <v>113</v>
      </c>
      <c r="C86" s="6" t="s">
        <v>116</v>
      </c>
      <c r="D86" s="30"/>
      <c r="E86" s="30"/>
      <c r="F86" s="30"/>
      <c r="G86" s="30"/>
      <c r="H86" s="30"/>
    </row>
    <row r="87" spans="1:8" ht="27">
      <c r="A87" s="30"/>
      <c r="B87" s="35"/>
      <c r="C87" s="6" t="s">
        <v>116</v>
      </c>
      <c r="D87" s="30"/>
      <c r="E87" s="30"/>
      <c r="F87" s="30"/>
      <c r="G87" s="30"/>
      <c r="H87" s="30"/>
    </row>
    <row r="88" spans="3:4" ht="24">
      <c r="C88" s="2" t="s">
        <v>106</v>
      </c>
      <c r="D88" s="6" t="s">
        <v>111</v>
      </c>
    </row>
    <row r="89" spans="3:4" ht="24">
      <c r="C89" s="2" t="s">
        <v>107</v>
      </c>
      <c r="D89" s="6" t="s">
        <v>111</v>
      </c>
    </row>
    <row r="90" spans="3:4" ht="24">
      <c r="C90" s="2" t="s">
        <v>108</v>
      </c>
      <c r="D90" s="6" t="s">
        <v>111</v>
      </c>
    </row>
    <row r="91" s="12" customFormat="1" ht="13.5"/>
    <row r="92" spans="1:8" ht="27">
      <c r="A92" s="30"/>
      <c r="B92" s="35" t="s">
        <v>114</v>
      </c>
      <c r="C92" s="6" t="s">
        <v>116</v>
      </c>
      <c r="D92" s="30"/>
      <c r="E92" s="30"/>
      <c r="F92" s="30"/>
      <c r="G92" s="30"/>
      <c r="H92" s="30"/>
    </row>
    <row r="93" spans="1:8" ht="27">
      <c r="A93" s="30"/>
      <c r="B93" s="35"/>
      <c r="C93" s="6" t="s">
        <v>116</v>
      </c>
      <c r="D93" s="30"/>
      <c r="E93" s="30"/>
      <c r="F93" s="30"/>
      <c r="G93" s="30"/>
      <c r="H93" s="30"/>
    </row>
    <row r="94" spans="3:4" ht="24">
      <c r="C94" s="2" t="s">
        <v>106</v>
      </c>
      <c r="D94" s="6" t="s">
        <v>111</v>
      </c>
    </row>
    <row r="95" spans="3:4" ht="24">
      <c r="C95" s="2" t="s">
        <v>107</v>
      </c>
      <c r="D95" s="6" t="s">
        <v>111</v>
      </c>
    </row>
    <row r="96" spans="3:4" ht="24">
      <c r="C96" s="2" t="s">
        <v>108</v>
      </c>
      <c r="D96" s="6" t="s">
        <v>111</v>
      </c>
    </row>
    <row r="97" spans="3:4" ht="24">
      <c r="C97" s="2" t="s">
        <v>109</v>
      </c>
      <c r="D97" s="6" t="s">
        <v>111</v>
      </c>
    </row>
    <row r="98" spans="1:9" ht="27">
      <c r="A98" s="231" t="s">
        <v>115</v>
      </c>
      <c r="B98" s="231"/>
      <c r="C98" s="231"/>
      <c r="D98" s="231"/>
      <c r="E98" s="231"/>
      <c r="F98" s="231"/>
      <c r="G98" s="231"/>
      <c r="H98" s="231"/>
      <c r="I98" s="231"/>
    </row>
  </sheetData>
  <sheetProtection/>
  <mergeCells count="7">
    <mergeCell ref="A69:I69"/>
    <mergeCell ref="A98:I98"/>
    <mergeCell ref="A2:I2"/>
    <mergeCell ref="A3:I3"/>
    <mergeCell ref="A6:I6"/>
    <mergeCell ref="A4:I4"/>
    <mergeCell ref="A35:I35"/>
  </mergeCells>
  <printOptions/>
  <pageMargins left="1.1811023622047245" right="0.3937007874015748" top="0.5905511811023623" bottom="0.5905511811023623" header="0.1968503937007874" footer="0.1968503937007874"/>
  <pageSetup firstPageNumber="10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6"/>
  <sheetViews>
    <sheetView showGridLines="0" zoomScalePageLayoutView="0" workbookViewId="0" topLeftCell="A1">
      <selection activeCell="E57" sqref="E57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ht="30.75">
      <c r="A2" s="223" t="s">
        <v>121</v>
      </c>
      <c r="B2" s="223"/>
      <c r="C2" s="223"/>
      <c r="D2" s="223"/>
      <c r="E2" s="223"/>
      <c r="F2" s="223"/>
      <c r="G2" s="223"/>
      <c r="H2" s="223"/>
      <c r="I2" s="223"/>
    </row>
    <row r="3" spans="1:9" ht="30.75">
      <c r="A3" s="228" t="s">
        <v>117</v>
      </c>
      <c r="B3" s="228"/>
      <c r="C3" s="228"/>
      <c r="D3" s="228"/>
      <c r="E3" s="228"/>
      <c r="F3" s="228"/>
      <c r="G3" s="228"/>
      <c r="H3" s="228"/>
      <c r="I3" s="228"/>
    </row>
    <row r="5" spans="1:2" ht="27">
      <c r="A5" s="2">
        <v>4.1</v>
      </c>
      <c r="B5" s="30" t="s">
        <v>120</v>
      </c>
    </row>
    <row r="6" ht="24">
      <c r="C6" s="6" t="s">
        <v>85</v>
      </c>
    </row>
    <row r="7" ht="24">
      <c r="A7" s="6" t="s">
        <v>84</v>
      </c>
    </row>
    <row r="8" spans="1:3" ht="24">
      <c r="A8" s="6" t="s">
        <v>84</v>
      </c>
      <c r="C8" s="6" t="s">
        <v>85</v>
      </c>
    </row>
    <row r="9" spans="1:3" ht="24">
      <c r="A9" s="6" t="s">
        <v>84</v>
      </c>
      <c r="C9" s="6" t="s">
        <v>85</v>
      </c>
    </row>
    <row r="10" spans="1:3" ht="24">
      <c r="A10" s="6" t="s">
        <v>84</v>
      </c>
      <c r="C10" s="6" t="s">
        <v>85</v>
      </c>
    </row>
    <row r="11" spans="1:3" ht="24">
      <c r="A11" s="6" t="s">
        <v>84</v>
      </c>
      <c r="C11" s="6" t="s">
        <v>85</v>
      </c>
    </row>
    <row r="12" spans="1:3" ht="24">
      <c r="A12" s="6" t="s">
        <v>84</v>
      </c>
      <c r="C12" s="6" t="s">
        <v>85</v>
      </c>
    </row>
    <row r="13" spans="1:3" ht="24">
      <c r="A13" s="6" t="s">
        <v>84</v>
      </c>
      <c r="C13" s="6" t="s">
        <v>85</v>
      </c>
    </row>
    <row r="14" spans="1:3" ht="24">
      <c r="A14" s="6" t="s">
        <v>84</v>
      </c>
      <c r="C14" s="6" t="s">
        <v>85</v>
      </c>
    </row>
    <row r="15" spans="1:3" ht="24">
      <c r="A15" s="6" t="s">
        <v>84</v>
      </c>
      <c r="C15" s="6" t="s">
        <v>85</v>
      </c>
    </row>
    <row r="16" spans="1:3" ht="24">
      <c r="A16" s="6" t="s">
        <v>84</v>
      </c>
      <c r="C16" s="6" t="s">
        <v>85</v>
      </c>
    </row>
    <row r="17" spans="1:3" ht="24">
      <c r="A17" s="6" t="s">
        <v>84</v>
      </c>
      <c r="C17" s="6" t="s">
        <v>85</v>
      </c>
    </row>
    <row r="18" spans="1:3" ht="24">
      <c r="A18" s="6" t="s">
        <v>84</v>
      </c>
      <c r="C18" s="6" t="s">
        <v>85</v>
      </c>
    </row>
    <row r="19" spans="1:3" ht="24">
      <c r="A19" s="6" t="s">
        <v>84</v>
      </c>
      <c r="C19" s="6" t="s">
        <v>85</v>
      </c>
    </row>
    <row r="20" spans="1:3" ht="24">
      <c r="A20" s="6" t="s">
        <v>84</v>
      </c>
      <c r="C20" s="6" t="s">
        <v>85</v>
      </c>
    </row>
    <row r="21" spans="1:3" ht="24">
      <c r="A21" s="6" t="s">
        <v>84</v>
      </c>
      <c r="C21" s="6" t="s">
        <v>85</v>
      </c>
    </row>
    <row r="22" spans="1:3" ht="24">
      <c r="A22" s="6" t="s">
        <v>84</v>
      </c>
      <c r="C22" s="6" t="s">
        <v>85</v>
      </c>
    </row>
    <row r="23" spans="1:3" ht="24">
      <c r="A23" s="6" t="s">
        <v>84</v>
      </c>
      <c r="C23" s="6"/>
    </row>
    <row r="24" spans="1:3" ht="24">
      <c r="A24" s="6" t="s">
        <v>84</v>
      </c>
      <c r="C24" s="6"/>
    </row>
    <row r="25" spans="1:3" ht="24">
      <c r="A25" s="6" t="s">
        <v>84</v>
      </c>
      <c r="C25" s="6"/>
    </row>
    <row r="26" spans="1:3" ht="24">
      <c r="A26" s="6" t="s">
        <v>84</v>
      </c>
      <c r="C26" s="6"/>
    </row>
    <row r="27" spans="1:3" ht="24">
      <c r="A27" s="6" t="s">
        <v>84</v>
      </c>
      <c r="C27" s="6"/>
    </row>
    <row r="28" spans="1:3" ht="24">
      <c r="A28" s="6" t="s">
        <v>84</v>
      </c>
      <c r="C28" s="6"/>
    </row>
    <row r="29" spans="1:3" ht="24">
      <c r="A29" s="6" t="s">
        <v>84</v>
      </c>
      <c r="C29" s="6"/>
    </row>
    <row r="30" spans="1:3" ht="24">
      <c r="A30" s="6" t="s">
        <v>84</v>
      </c>
      <c r="C30" s="6"/>
    </row>
    <row r="31" spans="1:3" ht="24">
      <c r="A31" s="6" t="s">
        <v>84</v>
      </c>
      <c r="C31" s="6"/>
    </row>
    <row r="32" spans="1:3" ht="24">
      <c r="A32" s="6" t="s">
        <v>84</v>
      </c>
      <c r="C32" s="6"/>
    </row>
    <row r="33" ht="24">
      <c r="C33" s="6"/>
    </row>
    <row r="34" ht="24">
      <c r="C34" s="6"/>
    </row>
    <row r="35" spans="1:3" ht="27">
      <c r="A35" s="2">
        <v>4.2</v>
      </c>
      <c r="B35" s="30" t="s">
        <v>122</v>
      </c>
      <c r="C35" s="6"/>
    </row>
    <row r="36" spans="2:3" ht="24">
      <c r="B36" s="2" t="s">
        <v>125</v>
      </c>
      <c r="C36" s="6"/>
    </row>
    <row r="37" spans="2:3" ht="24">
      <c r="B37" s="2" t="s">
        <v>126</v>
      </c>
      <c r="C37" s="6"/>
    </row>
    <row r="38" spans="2:3" ht="24">
      <c r="B38" s="2" t="s">
        <v>127</v>
      </c>
      <c r="C38" s="6"/>
    </row>
    <row r="39" spans="1:3" ht="24">
      <c r="A39" s="6" t="s">
        <v>128</v>
      </c>
      <c r="C39" s="6"/>
    </row>
    <row r="40" spans="2:3" ht="24">
      <c r="B40" s="2" t="s">
        <v>129</v>
      </c>
      <c r="C40" s="6"/>
    </row>
    <row r="41" spans="2:3" ht="24">
      <c r="B41" s="2" t="s">
        <v>130</v>
      </c>
      <c r="C41" s="6"/>
    </row>
    <row r="42" spans="2:3" ht="24">
      <c r="B42" s="2" t="s">
        <v>131</v>
      </c>
      <c r="C42" s="6"/>
    </row>
    <row r="43" spans="2:3" ht="24">
      <c r="B43" s="2" t="s">
        <v>132</v>
      </c>
      <c r="C43" s="6"/>
    </row>
    <row r="44" spans="2:3" ht="24">
      <c r="B44" s="2" t="s">
        <v>133</v>
      </c>
      <c r="C44" s="6"/>
    </row>
    <row r="45" spans="2:3" ht="24">
      <c r="B45" s="6" t="s">
        <v>134</v>
      </c>
      <c r="C45" s="6"/>
    </row>
    <row r="46" spans="2:5" ht="24">
      <c r="B46" s="2" t="s">
        <v>136</v>
      </c>
      <c r="C46" s="6"/>
      <c r="D46" s="6" t="s">
        <v>135</v>
      </c>
      <c r="E46" s="6" t="s">
        <v>139</v>
      </c>
    </row>
    <row r="47" spans="1:9" ht="24">
      <c r="A47" s="6">
        <v>1</v>
      </c>
      <c r="B47" s="6" t="s">
        <v>137</v>
      </c>
      <c r="C47" s="6"/>
      <c r="D47" s="6"/>
      <c r="E47" s="6" t="s">
        <v>138</v>
      </c>
      <c r="F47" s="6"/>
      <c r="G47" s="6"/>
      <c r="H47" s="6"/>
      <c r="I47" s="6"/>
    </row>
    <row r="48" spans="1:9" ht="24">
      <c r="A48" s="6">
        <v>2</v>
      </c>
      <c r="B48" s="6" t="s">
        <v>137</v>
      </c>
      <c r="C48" s="6"/>
      <c r="D48" s="6"/>
      <c r="E48" s="6" t="s">
        <v>138</v>
      </c>
      <c r="F48" s="6"/>
      <c r="G48" s="6"/>
      <c r="H48" s="6"/>
      <c r="I48" s="6"/>
    </row>
    <row r="49" spans="1:9" ht="24">
      <c r="A49" s="6">
        <v>3</v>
      </c>
      <c r="B49" s="6" t="s">
        <v>137</v>
      </c>
      <c r="C49" s="6"/>
      <c r="D49" s="6"/>
      <c r="E49" s="6" t="s">
        <v>138</v>
      </c>
      <c r="F49" s="6"/>
      <c r="G49" s="6"/>
      <c r="H49" s="6"/>
      <c r="I49" s="6"/>
    </row>
    <row r="50" spans="1:9" ht="24">
      <c r="A50" s="6">
        <v>4</v>
      </c>
      <c r="B50" s="6" t="s">
        <v>137</v>
      </c>
      <c r="C50" s="6"/>
      <c r="D50" s="6"/>
      <c r="E50" s="6" t="s">
        <v>138</v>
      </c>
      <c r="F50" s="6"/>
      <c r="G50" s="6"/>
      <c r="H50" s="6"/>
      <c r="I50" s="6"/>
    </row>
    <row r="51" spans="1:9" ht="24">
      <c r="A51" s="6">
        <v>5</v>
      </c>
      <c r="B51" s="6" t="s">
        <v>137</v>
      </c>
      <c r="C51" s="6"/>
      <c r="D51" s="6"/>
      <c r="E51" s="6" t="s">
        <v>138</v>
      </c>
      <c r="F51" s="6"/>
      <c r="G51" s="6"/>
      <c r="H51" s="6"/>
      <c r="I51" s="6"/>
    </row>
    <row r="52" spans="1:9" ht="24">
      <c r="A52" s="6">
        <v>6</v>
      </c>
      <c r="B52" s="6" t="s">
        <v>137</v>
      </c>
      <c r="C52" s="6"/>
      <c r="D52" s="6"/>
      <c r="E52" s="6" t="s">
        <v>138</v>
      </c>
      <c r="F52" s="6"/>
      <c r="G52" s="6"/>
      <c r="H52" s="6"/>
      <c r="I52" s="6"/>
    </row>
    <row r="53" spans="1:9" ht="24">
      <c r="A53" s="6">
        <v>7</v>
      </c>
      <c r="B53" s="6" t="s">
        <v>137</v>
      </c>
      <c r="C53" s="6"/>
      <c r="D53" s="6"/>
      <c r="E53" s="6" t="s">
        <v>138</v>
      </c>
      <c r="F53" s="6"/>
      <c r="G53" s="6"/>
      <c r="H53" s="6"/>
      <c r="I53" s="6"/>
    </row>
    <row r="54" spans="1:9" ht="24">
      <c r="A54" s="6">
        <v>8</v>
      </c>
      <c r="B54" s="6" t="s">
        <v>137</v>
      </c>
      <c r="C54" s="6"/>
      <c r="D54" s="6"/>
      <c r="E54" s="6" t="s">
        <v>138</v>
      </c>
      <c r="F54" s="6"/>
      <c r="G54" s="6"/>
      <c r="H54" s="6"/>
      <c r="I54" s="6"/>
    </row>
    <row r="55" spans="1:9" ht="24">
      <c r="A55" s="6">
        <v>9</v>
      </c>
      <c r="B55" s="6" t="s">
        <v>137</v>
      </c>
      <c r="C55" s="6"/>
      <c r="D55" s="6"/>
      <c r="E55" s="6" t="s">
        <v>138</v>
      </c>
      <c r="F55" s="6"/>
      <c r="G55" s="6"/>
      <c r="H55" s="6"/>
      <c r="I55" s="6"/>
    </row>
    <row r="56" spans="1:9" ht="24">
      <c r="A56" s="6"/>
      <c r="B56" s="2" t="s">
        <v>140</v>
      </c>
      <c r="C56" s="6"/>
      <c r="D56" s="6"/>
      <c r="E56" s="6"/>
      <c r="F56" s="6"/>
      <c r="G56" s="6"/>
      <c r="H56" s="6"/>
      <c r="I56" s="6"/>
    </row>
  </sheetData>
  <sheetProtection/>
  <mergeCells count="2">
    <mergeCell ref="A2:I2"/>
    <mergeCell ref="A3:I3"/>
  </mergeCells>
  <printOptions/>
  <pageMargins left="1.1811023622047245" right="0.3937007874015748" top="0.5905511811023623" bottom="0.5905511811023623" header="0.1968503937007874" footer="0.1968503937007874"/>
  <pageSetup firstPageNumber="13" useFirstPageNumber="1" orientation="portrait" paperSize="9" r:id="rId2"/>
  <headerFooter alignWithMargins="0">
    <oddHeader>&amp;R&amp;P</oddHeader>
    <oddFooter>&amp;R&amp;6Jin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lenovo</cp:lastModifiedBy>
  <cp:lastPrinted>2014-10-23T05:43:55Z</cp:lastPrinted>
  <dcterms:created xsi:type="dcterms:W3CDTF">2014-09-01T01:14:13Z</dcterms:created>
  <dcterms:modified xsi:type="dcterms:W3CDTF">2014-10-23T06:28:35Z</dcterms:modified>
  <cp:category/>
  <cp:version/>
  <cp:contentType/>
  <cp:contentStatus/>
</cp:coreProperties>
</file>